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definedNames>
    <definedName name="_xlnm.Print_Titles" localSheetId="0">Sheet1!$1:$2</definedName>
    <definedName name="_xlnm._FilterDatabase" localSheetId="0" hidden="1">Sheet1!$A$1:$H$146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<sst xmlns="http://schemas.openxmlformats.org/spreadsheetml/2006/main" count="259" uniqueCount="201">
  <si>
    <t>内蒙古民族大学2024届研究生、本专科毕业生生源汇总表</t>
  </si>
  <si>
    <t>院系名称</t>
  </si>
  <si>
    <t>学历</t>
  </si>
  <si>
    <t>专业</t>
  </si>
  <si>
    <t>总人数</t>
  </si>
  <si>
    <t>人数</t>
  </si>
  <si>
    <t>男生</t>
  </si>
  <si>
    <t>女生</t>
  </si>
  <si>
    <t>学院</t>
  </si>
  <si>
    <t>经济学院</t>
  </si>
  <si>
    <t>硕士生</t>
  </si>
  <si>
    <t>中国少数民族经济</t>
  </si>
  <si>
    <t xml:space="preserve">张雪
0475-8314701
</t>
  </si>
  <si>
    <t>本科生</t>
  </si>
  <si>
    <t>经济与金融</t>
  </si>
  <si>
    <t>财务管理</t>
  </si>
  <si>
    <t>经济学</t>
  </si>
  <si>
    <t>国际经济与贸易</t>
  </si>
  <si>
    <t>法学院</t>
  </si>
  <si>
    <t>民族法学</t>
  </si>
  <si>
    <t>王振宇            0475-8311131</t>
  </si>
  <si>
    <t>法学</t>
  </si>
  <si>
    <t>马克思主义学院</t>
  </si>
  <si>
    <t>马克思主义民族理论与政策</t>
  </si>
  <si>
    <t>范欣             0475-8354731</t>
  </si>
  <si>
    <t>马克思主义理论</t>
  </si>
  <si>
    <t>马克思主义中国化研究</t>
  </si>
  <si>
    <t>思想政治教育</t>
  </si>
  <si>
    <t>教育科学学院</t>
  </si>
  <si>
    <t>课程与教学论</t>
  </si>
  <si>
    <t>白斯琴15927087203</t>
  </si>
  <si>
    <t>高等教育学</t>
  </si>
  <si>
    <t>教育学原理</t>
  </si>
  <si>
    <t>小学教育</t>
  </si>
  <si>
    <t>心理学</t>
  </si>
  <si>
    <t>学前教育</t>
  </si>
  <si>
    <t>体育学院</t>
  </si>
  <si>
    <t>体育教育训练学</t>
  </si>
  <si>
    <t>罗萌
0475-8314155</t>
  </si>
  <si>
    <t>社会体育指导与管理</t>
  </si>
  <si>
    <t>武术与民族传统体育</t>
  </si>
  <si>
    <t>体育教育</t>
  </si>
  <si>
    <t>运动训练</t>
  </si>
  <si>
    <t>文学与新闻传播学院</t>
  </si>
  <si>
    <t>文化与传媒</t>
  </si>
  <si>
    <t>兰英
15004987216</t>
  </si>
  <si>
    <t>文艺学</t>
  </si>
  <si>
    <t>中国现当代文学</t>
  </si>
  <si>
    <t>中国古代文学</t>
  </si>
  <si>
    <t>汉语言文字学</t>
  </si>
  <si>
    <t>中国古典文献学</t>
  </si>
  <si>
    <t>新闻学</t>
  </si>
  <si>
    <t>汉语国际教育</t>
  </si>
  <si>
    <t>广播电视编导</t>
  </si>
  <si>
    <t>汉语言文学</t>
  </si>
  <si>
    <t>蒙古学学院</t>
  </si>
  <si>
    <t>民族学</t>
  </si>
  <si>
    <t>哈申那布其   0475-8314330</t>
  </si>
  <si>
    <t>比较文学与世界文学</t>
  </si>
  <si>
    <t>中国少数民族史</t>
  </si>
  <si>
    <t>中国少数民族语言文学</t>
  </si>
  <si>
    <t>语言学及应用语言学</t>
  </si>
  <si>
    <t>外国语学院</t>
  </si>
  <si>
    <t>跨语言文化研究</t>
  </si>
  <si>
    <t>高海泉
0475-8314325</t>
  </si>
  <si>
    <t>日语</t>
  </si>
  <si>
    <t>英语</t>
  </si>
  <si>
    <t>历史与旅游文化学院</t>
  </si>
  <si>
    <t>中国史</t>
  </si>
  <si>
    <t>邰朝鲁门     0475-8314341</t>
  </si>
  <si>
    <t>世界史</t>
  </si>
  <si>
    <t>历史学</t>
  </si>
  <si>
    <t>旅游管理</t>
  </si>
  <si>
    <t>酒店管理</t>
  </si>
  <si>
    <t>数学科学学院</t>
  </si>
  <si>
    <t>数学</t>
  </si>
  <si>
    <t>朝毛日勒格   0475-8314144</t>
  </si>
  <si>
    <t>数学与应用数学</t>
  </si>
  <si>
    <t>信息与计算科学</t>
  </si>
  <si>
    <t>物理与电子信息学院</t>
  </si>
  <si>
    <t>物理学</t>
  </si>
  <si>
    <t>白于
0475-8314141</t>
  </si>
  <si>
    <t>应用物理学</t>
  </si>
  <si>
    <t>电子信息工程</t>
  </si>
  <si>
    <t>电子信息科学与技术</t>
  </si>
  <si>
    <t>化学与材料学院</t>
  </si>
  <si>
    <t>化学</t>
  </si>
  <si>
    <t>马朝格吐
0475-8313162</t>
  </si>
  <si>
    <t>应用化学</t>
  </si>
  <si>
    <t>化学工程与工艺</t>
  </si>
  <si>
    <t>材料化学</t>
  </si>
  <si>
    <t>计算机科学与技术学院</t>
  </si>
  <si>
    <t>医学信息化</t>
  </si>
  <si>
    <t>李敏              0475-8313354</t>
  </si>
  <si>
    <t>软件工程</t>
  </si>
  <si>
    <t>数据科学与大数据技术</t>
  </si>
  <si>
    <t>计算机科学与技术</t>
  </si>
  <si>
    <t>网络工程</t>
  </si>
  <si>
    <t>数字媒体技术</t>
  </si>
  <si>
    <t>工学院</t>
  </si>
  <si>
    <t>材料成型及控制工程</t>
  </si>
  <si>
    <t>李骁桐17604869682</t>
  </si>
  <si>
    <t>机械设计制造及其自动化</t>
  </si>
  <si>
    <t>机械电子工程</t>
  </si>
  <si>
    <t>专科生</t>
  </si>
  <si>
    <t>智能制造装备技术</t>
  </si>
  <si>
    <t>农学院</t>
  </si>
  <si>
    <t>作物学</t>
  </si>
  <si>
    <t>李威14747502072</t>
  </si>
  <si>
    <t>农艺与种业</t>
  </si>
  <si>
    <t>农学</t>
  </si>
  <si>
    <t>园艺</t>
  </si>
  <si>
    <t>草业学院</t>
  </si>
  <si>
    <t>草学</t>
  </si>
  <si>
    <t>陈龙梅15734751624</t>
  </si>
  <si>
    <t>草业科学</t>
  </si>
  <si>
    <t>园林</t>
  </si>
  <si>
    <t>农业资源与环境</t>
  </si>
  <si>
    <t>动物科技学院</t>
  </si>
  <si>
    <t>动物营养与饲料科学</t>
  </si>
  <si>
    <t>藏小文             0475-8314694</t>
  </si>
  <si>
    <t>兽医学</t>
  </si>
  <si>
    <t>畜牧</t>
  </si>
  <si>
    <t>动物科学</t>
  </si>
  <si>
    <t>生命科学与食品学院</t>
  </si>
  <si>
    <t>生物化学与分子生物学</t>
  </si>
  <si>
    <t>王亮   18648525991</t>
  </si>
  <si>
    <t>植物学</t>
  </si>
  <si>
    <t>食品加工与安全</t>
  </si>
  <si>
    <t>微生物学</t>
  </si>
  <si>
    <t>遗传学</t>
  </si>
  <si>
    <t>生物科学</t>
  </si>
  <si>
    <t>食品质量与安全</t>
  </si>
  <si>
    <t>食品科学与工程</t>
  </si>
  <si>
    <t>医学院</t>
  </si>
  <si>
    <t>临床病理学与病原生物学</t>
  </si>
  <si>
    <t>王烨
15204845606</t>
  </si>
  <si>
    <t>医学检验技术</t>
  </si>
  <si>
    <t>医学影像技术</t>
  </si>
  <si>
    <t>蒙医药学院</t>
  </si>
  <si>
    <t>博士生</t>
  </si>
  <si>
    <t>中药学</t>
  </si>
  <si>
    <t>青顺  13789655335</t>
  </si>
  <si>
    <t>民族医学（含：藏医学、蒙医学等）</t>
  </si>
  <si>
    <t>中西医结合基础</t>
  </si>
  <si>
    <t>中医医史文献</t>
  </si>
  <si>
    <t>药物制剂</t>
  </si>
  <si>
    <t>蒙药学</t>
  </si>
  <si>
    <t>护理学院</t>
  </si>
  <si>
    <t>护理学</t>
  </si>
  <si>
    <t>包宝林              0475-8314309</t>
  </si>
  <si>
    <t>公共卫生学院</t>
  </si>
  <si>
    <t>中（蒙）药化学与药理学</t>
  </si>
  <si>
    <t>齐志欣15047518487</t>
  </si>
  <si>
    <t>预防医学</t>
  </si>
  <si>
    <t>康复治疗学</t>
  </si>
  <si>
    <t>临床医学院</t>
  </si>
  <si>
    <t>影像医学与核医学</t>
  </si>
  <si>
    <t>海日悍13947515969</t>
  </si>
  <si>
    <t>中西医结合临床</t>
  </si>
  <si>
    <t>康复医学与理疗学</t>
  </si>
  <si>
    <t>神经病学</t>
  </si>
  <si>
    <t>外科学</t>
  </si>
  <si>
    <t>麻醉学</t>
  </si>
  <si>
    <t>蒙西医结合护理学</t>
  </si>
  <si>
    <t>内科学</t>
  </si>
  <si>
    <t>临床检验诊断学</t>
  </si>
  <si>
    <t>妇产科学</t>
  </si>
  <si>
    <t>肿瘤学</t>
  </si>
  <si>
    <t>眼科学</t>
  </si>
  <si>
    <t>老年医学</t>
  </si>
  <si>
    <t>儿科学</t>
  </si>
  <si>
    <t>放射影像学</t>
  </si>
  <si>
    <t>骨科学</t>
  </si>
  <si>
    <t>精神病与精神卫生学</t>
  </si>
  <si>
    <t>全科医学</t>
  </si>
  <si>
    <t>运动医学</t>
  </si>
  <si>
    <t>蒙医学</t>
  </si>
  <si>
    <t>张雪岩15754888456</t>
  </si>
  <si>
    <t>临床医学</t>
  </si>
  <si>
    <t>管理学院</t>
  </si>
  <si>
    <t>公共管理</t>
  </si>
  <si>
    <t>孔飞  15247353529</t>
  </si>
  <si>
    <t>行政管理</t>
  </si>
  <si>
    <t>市场营销</t>
  </si>
  <si>
    <t>航空服务艺术与管理</t>
  </si>
  <si>
    <t>物流管理</t>
  </si>
  <si>
    <t>音乐表演（空乘与礼仪安检）</t>
  </si>
  <si>
    <t>空中乘务</t>
  </si>
  <si>
    <t>音乐学院</t>
  </si>
  <si>
    <t>中国少数民族艺术</t>
  </si>
  <si>
    <t>越鸣柯18747324238</t>
  </si>
  <si>
    <t>音乐学</t>
  </si>
  <si>
    <t>音乐表演</t>
  </si>
  <si>
    <t>舞蹈学</t>
  </si>
  <si>
    <t>美术学院</t>
  </si>
  <si>
    <t>吴潮洛蒙15247506969</t>
  </si>
  <si>
    <t>数字媒体艺术</t>
  </si>
  <si>
    <t>美术学</t>
  </si>
  <si>
    <t>视觉传达设计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</si>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</sst>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方正小标宋简体"/>
      <charset val="134"/>
    </font>
    <font>
      <b/>
      <sz val="12"/>
      <color indexed="8"/>
      <name val="黑体"/>
      <charset val="134"/>
    </font>
    <font>
      <sz val="11"/>
      <name val="方正小标宋简体"/>
      <charset val="134"/>
    </font>
    <font>
      <b/>
      <sz val="18"/>
      <color indexed="8"/>
      <name val="方正小标宋简体"/>
      <charset val="134"/>
    </font>
    <font>
      <b/>
      <sz val="12"/>
      <name val="黑体"/>
      <charset val="134"/>
    </font>
    <font>
      <b/>
      <sz val="11"/>
      <color indexed="8"/>
      <name val="方正小标宋简体"/>
      <charset val="134"/>
    </font>
    <font>
      <sz val="11"/>
      <color rgb="FF00000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1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22" applyNumberFormat="0" applyAlignment="0" applyProtection="0">
      <alignment vertical="center"/>
    </xf>
    <xf numFmtId="0" fontId="17" fillId="11" borderId="23" applyNumberFormat="0" applyAlignment="0" applyProtection="0">
      <alignment vertical="center"/>
    </xf>
    <xf numFmtId="0" fontId="18" fillId="11" borderId="22" applyNumberFormat="0" applyAlignment="0" applyProtection="0">
      <alignment vertical="center"/>
    </xf>
    <xf numFmtId="0" fontId="19" fillId="12" borderId="24" applyNumberFormat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1" fillId="4" borderId="5" xfId="0" applyFont="1" applyFill="1" applyBorder="1" applyAlignment="1" applyProtection="1">
      <alignment horizontal="center" vertical="center"/>
    </xf>
    <xf numFmtId="0" fontId="3" fillId="4" borderId="5" xfId="0" applyFont="1" applyFill="1" applyBorder="1" applyAlignment="1" applyProtection="1">
      <alignment horizontal="center" vertical="center" wrapText="1"/>
    </xf>
    <xf numFmtId="0" fontId="1" fillId="5" borderId="5" xfId="0" applyFont="1" applyFill="1" applyBorder="1" applyAlignment="1" applyProtection="1">
      <alignment horizontal="center" vertical="center"/>
    </xf>
    <xf numFmtId="0" fontId="3" fillId="5" borderId="5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7" fillId="5" borderId="5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3" fillId="5" borderId="7" xfId="0" applyFont="1" applyFill="1" applyBorder="1" applyAlignment="1" applyProtection="1">
      <alignment horizontal="center" vertical="center" wrapText="1"/>
    </xf>
    <xf numFmtId="0" fontId="3" fillId="5" borderId="8" xfId="0" applyFont="1" applyFill="1" applyBorder="1" applyAlignment="1" applyProtection="1">
      <alignment horizontal="center" vertical="center" wrapText="1"/>
    </xf>
    <xf numFmtId="0" fontId="3" fillId="5" borderId="9" xfId="0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 wrapText="1"/>
    </xf>
    <xf numFmtId="0" fontId="3" fillId="4" borderId="9" xfId="0" applyFont="1" applyFill="1" applyBorder="1" applyAlignment="1" applyProtection="1">
      <alignment horizontal="center" vertical="center" wrapText="1"/>
    </xf>
    <xf numFmtId="0" fontId="3" fillId="4" borderId="5" xfId="0" applyFont="1" applyFill="1" applyBorder="1" applyAlignment="1" applyProtection="1">
      <alignment horizontal="center" vertical="center"/>
    </xf>
    <xf numFmtId="0" fontId="7" fillId="4" borderId="5" xfId="0" applyFont="1" applyFill="1" applyBorder="1" applyAlignment="1" applyProtection="1">
      <alignment horizontal="center" vertical="center"/>
    </xf>
    <xf numFmtId="0" fontId="1" fillId="6" borderId="5" xfId="0" applyFont="1" applyFill="1" applyBorder="1" applyAlignment="1" applyProtection="1">
      <alignment horizontal="center" vertical="center"/>
    </xf>
    <xf numFmtId="0" fontId="3" fillId="6" borderId="5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5" borderId="7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1" fillId="5" borderId="9" xfId="0" applyFont="1" applyFill="1" applyBorder="1" applyAlignment="1" applyProtection="1">
      <alignment horizontal="center" vertical="center"/>
    </xf>
    <xf numFmtId="0" fontId="1" fillId="2" borderId="13" xfId="0" applyFont="1" applyFill="1" applyBorder="1" applyAlignment="1" applyProtection="1">
      <alignment horizontal="center" vertical="center" wrapText="1"/>
    </xf>
    <xf numFmtId="0" fontId="1" fillId="4" borderId="7" xfId="0" applyFont="1" applyFill="1" applyBorder="1" applyAlignment="1" applyProtection="1">
      <alignment horizontal="center" vertical="center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4" borderId="9" xfId="0" applyFont="1" applyFill="1" applyBorder="1" applyAlignment="1" applyProtection="1">
      <alignment horizontal="center" vertical="center"/>
    </xf>
    <xf numFmtId="0" fontId="1" fillId="2" borderId="15" xfId="0" applyFont="1" applyFill="1" applyBorder="1" applyAlignment="1" applyProtection="1">
      <alignment horizontal="center" vertical="center" wrapText="1"/>
    </xf>
    <xf numFmtId="0" fontId="1" fillId="4" borderId="8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vertical="center" wrapText="1"/>
    </xf>
    <xf numFmtId="0" fontId="1" fillId="7" borderId="5" xfId="0" applyFont="1" applyFill="1" applyBorder="1" applyAlignment="1" applyProtection="1">
      <alignment horizontal="center" vertical="center"/>
    </xf>
    <xf numFmtId="0" fontId="3" fillId="7" borderId="5" xfId="0" applyFont="1" applyFill="1" applyBorder="1" applyAlignment="1" applyProtection="1">
      <alignment horizontal="center" vertical="center" wrapText="1"/>
    </xf>
    <xf numFmtId="0" fontId="3" fillId="8" borderId="16" xfId="0" applyFont="1" applyFill="1" applyBorder="1" applyAlignment="1" applyProtection="1">
      <alignment horizontal="center" vertical="center" wrapText="1"/>
    </xf>
    <xf numFmtId="0" fontId="3" fillId="8" borderId="17" xfId="0" applyFont="1" applyFill="1" applyBorder="1" applyAlignment="1" applyProtection="1">
      <alignment horizontal="center" vertical="center"/>
    </xf>
    <xf numFmtId="0" fontId="3" fillId="8" borderId="17" xfId="0" applyFont="1" applyFill="1" applyBorder="1" applyAlignment="1" applyProtection="1">
      <alignment horizontal="center" vertical="center" wrapText="1"/>
    </xf>
    <xf numFmtId="0" fontId="3" fillId="8" borderId="18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\Desktop\&#21103;&#26412;2024 &#26657;&#23545;&#23436;&#30830;&#23450;&#2925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分院系分学历分专业分去向就业情况统计表（已审核）"/>
      <sheetName val="Sheet1"/>
    </sheetNames>
    <sheetDataSet>
      <sheetData sheetId="0"/>
      <sheetData sheetId="1">
        <row r="1">
          <cell r="A1" t="str">
            <v>专业名称</v>
          </cell>
          <cell r="B1" t="str">
            <v>人数</v>
          </cell>
          <cell r="C1" t="str">
            <v>男</v>
          </cell>
          <cell r="D1" t="str">
            <v>女</v>
          </cell>
        </row>
        <row r="2">
          <cell r="A2" t="str">
            <v>临床医学</v>
          </cell>
          <cell r="B2">
            <v>120</v>
          </cell>
          <cell r="C2">
            <v>51</v>
          </cell>
          <cell r="D2">
            <v>69</v>
          </cell>
        </row>
        <row r="3">
          <cell r="A3" t="str">
            <v>预防医学</v>
          </cell>
          <cell r="B3">
            <v>37</v>
          </cell>
          <cell r="C3">
            <v>12</v>
          </cell>
          <cell r="D3">
            <v>25</v>
          </cell>
        </row>
        <row r="4">
          <cell r="A4" t="str">
            <v>蒙医学</v>
          </cell>
          <cell r="B4">
            <v>122</v>
          </cell>
          <cell r="C4">
            <v>44</v>
          </cell>
          <cell r="D4">
            <v>78</v>
          </cell>
        </row>
        <row r="5">
          <cell r="A5" t="str">
            <v>汉语言文学</v>
          </cell>
          <cell r="B5">
            <v>136</v>
          </cell>
          <cell r="C5">
            <v>23</v>
          </cell>
          <cell r="D5">
            <v>113</v>
          </cell>
        </row>
        <row r="6">
          <cell r="A6" t="str">
            <v>医学影像技术</v>
          </cell>
          <cell r="B6">
            <v>111</v>
          </cell>
          <cell r="C6">
            <v>47</v>
          </cell>
          <cell r="D6">
            <v>64</v>
          </cell>
        </row>
        <row r="7">
          <cell r="A7" t="str">
            <v>电子信息科学与技术</v>
          </cell>
          <cell r="B7">
            <v>140</v>
          </cell>
          <cell r="C7">
            <v>106</v>
          </cell>
          <cell r="D7">
            <v>34</v>
          </cell>
        </row>
        <row r="8">
          <cell r="A8" t="str">
            <v>医学检验技术</v>
          </cell>
          <cell r="B8">
            <v>110</v>
          </cell>
          <cell r="C8">
            <v>36</v>
          </cell>
          <cell r="D8">
            <v>74</v>
          </cell>
        </row>
        <row r="9">
          <cell r="A9" t="str">
            <v>法学</v>
          </cell>
          <cell r="B9">
            <v>121</v>
          </cell>
          <cell r="C9">
            <v>40</v>
          </cell>
          <cell r="D9">
            <v>81</v>
          </cell>
        </row>
        <row r="10">
          <cell r="A10" t="str">
            <v>数学与应用数学</v>
          </cell>
          <cell r="B10">
            <v>116</v>
          </cell>
          <cell r="C10">
            <v>31</v>
          </cell>
          <cell r="D10">
            <v>85</v>
          </cell>
        </row>
        <row r="11">
          <cell r="A11" t="str">
            <v>心理学</v>
          </cell>
          <cell r="B11">
            <v>72</v>
          </cell>
          <cell r="C11">
            <v>25</v>
          </cell>
          <cell r="D11">
            <v>47</v>
          </cell>
        </row>
        <row r="12">
          <cell r="A12" t="str">
            <v>数据科学与大数据技术</v>
          </cell>
          <cell r="B12">
            <v>85</v>
          </cell>
          <cell r="C12">
            <v>56</v>
          </cell>
          <cell r="D12">
            <v>29</v>
          </cell>
        </row>
        <row r="13">
          <cell r="A13" t="str">
            <v>新闻学</v>
          </cell>
          <cell r="B13">
            <v>74</v>
          </cell>
          <cell r="C13">
            <v>22</v>
          </cell>
          <cell r="D13">
            <v>52</v>
          </cell>
        </row>
        <row r="14">
          <cell r="A14" t="str">
            <v>物理学</v>
          </cell>
          <cell r="B14">
            <v>71</v>
          </cell>
          <cell r="C14">
            <v>33</v>
          </cell>
          <cell r="D14">
            <v>38</v>
          </cell>
        </row>
        <row r="15">
          <cell r="A15" t="str">
            <v>软件工程</v>
          </cell>
          <cell r="B15">
            <v>123</v>
          </cell>
          <cell r="C15">
            <v>96</v>
          </cell>
          <cell r="D15">
            <v>27</v>
          </cell>
        </row>
        <row r="16">
          <cell r="A16" t="str">
            <v>音乐表演</v>
          </cell>
          <cell r="B16">
            <v>97</v>
          </cell>
          <cell r="C16">
            <v>44</v>
          </cell>
          <cell r="D16">
            <v>53</v>
          </cell>
        </row>
        <row r="17">
          <cell r="A17" t="str">
            <v>行政管理</v>
          </cell>
          <cell r="B17">
            <v>40</v>
          </cell>
          <cell r="C17">
            <v>14</v>
          </cell>
          <cell r="D17">
            <v>26</v>
          </cell>
        </row>
        <row r="18">
          <cell r="A18" t="str">
            <v>信息与计算科学</v>
          </cell>
          <cell r="B18">
            <v>110</v>
          </cell>
          <cell r="C18">
            <v>65</v>
          </cell>
          <cell r="D18">
            <v>45</v>
          </cell>
        </row>
        <row r="19">
          <cell r="A19" t="str">
            <v>食品质量与安全</v>
          </cell>
          <cell r="B19">
            <v>100</v>
          </cell>
          <cell r="C19">
            <v>38</v>
          </cell>
          <cell r="D19">
            <v>62</v>
          </cell>
        </row>
        <row r="20">
          <cell r="A20" t="str">
            <v>舞蹈学</v>
          </cell>
          <cell r="B20">
            <v>45</v>
          </cell>
          <cell r="C20">
            <v>8</v>
          </cell>
          <cell r="D20">
            <v>37</v>
          </cell>
        </row>
        <row r="21">
          <cell r="A21" t="str">
            <v>食品科学与工程</v>
          </cell>
          <cell r="B21">
            <v>96</v>
          </cell>
          <cell r="C21">
            <v>25</v>
          </cell>
          <cell r="D21">
            <v>71</v>
          </cell>
        </row>
        <row r="22">
          <cell r="A22" t="str">
            <v>机械电子工程</v>
          </cell>
          <cell r="B22">
            <v>35</v>
          </cell>
          <cell r="C22">
            <v>32</v>
          </cell>
          <cell r="D22">
            <v>3</v>
          </cell>
        </row>
        <row r="23">
          <cell r="A23" t="str">
            <v>财务管理</v>
          </cell>
          <cell r="B23">
            <v>47</v>
          </cell>
          <cell r="C23">
            <v>11</v>
          </cell>
          <cell r="D23">
            <v>36</v>
          </cell>
        </row>
        <row r="24">
          <cell r="A24" t="str">
            <v>护理学</v>
          </cell>
          <cell r="B24">
            <v>255</v>
          </cell>
          <cell r="C24">
            <v>49</v>
          </cell>
          <cell r="D24">
            <v>206</v>
          </cell>
        </row>
        <row r="25">
          <cell r="A25" t="str">
            <v>学前教育</v>
          </cell>
          <cell r="B25">
            <v>203</v>
          </cell>
          <cell r="C25">
            <v>12</v>
          </cell>
          <cell r="D25">
            <v>191</v>
          </cell>
        </row>
        <row r="26">
          <cell r="A26" t="str">
            <v>化学</v>
          </cell>
          <cell r="B26">
            <v>95</v>
          </cell>
          <cell r="C26">
            <v>24</v>
          </cell>
          <cell r="D26">
            <v>71</v>
          </cell>
        </row>
        <row r="27">
          <cell r="A27" t="str">
            <v>园林</v>
          </cell>
          <cell r="B27">
            <v>56</v>
          </cell>
          <cell r="C27">
            <v>23</v>
          </cell>
          <cell r="D27">
            <v>33</v>
          </cell>
        </row>
        <row r="28">
          <cell r="A28" t="str">
            <v>视觉传达设计</v>
          </cell>
          <cell r="B28">
            <v>121</v>
          </cell>
          <cell r="C28">
            <v>62</v>
          </cell>
          <cell r="D28">
            <v>59</v>
          </cell>
        </row>
        <row r="29">
          <cell r="A29" t="str">
            <v>旅游管理</v>
          </cell>
          <cell r="B29">
            <v>129</v>
          </cell>
          <cell r="C29">
            <v>31</v>
          </cell>
          <cell r="D29">
            <v>98</v>
          </cell>
        </row>
        <row r="30">
          <cell r="A30" t="str">
            <v>经济与金融</v>
          </cell>
          <cell r="B30">
            <v>56</v>
          </cell>
          <cell r="C30">
            <v>16</v>
          </cell>
          <cell r="D30">
            <v>40</v>
          </cell>
        </row>
        <row r="31">
          <cell r="A31" t="str">
            <v>体育教育</v>
          </cell>
          <cell r="B31">
            <v>87</v>
          </cell>
          <cell r="C31">
            <v>86</v>
          </cell>
          <cell r="D31">
            <v>1</v>
          </cell>
        </row>
        <row r="32">
          <cell r="A32" t="str">
            <v>社会体育指导与管理</v>
          </cell>
          <cell r="B32">
            <v>23</v>
          </cell>
          <cell r="C32">
            <v>20</v>
          </cell>
          <cell r="D32">
            <v>3</v>
          </cell>
        </row>
        <row r="33">
          <cell r="A33" t="str">
            <v>数字媒体技术</v>
          </cell>
          <cell r="B33">
            <v>60</v>
          </cell>
          <cell r="C33">
            <v>31</v>
          </cell>
          <cell r="D33">
            <v>29</v>
          </cell>
        </row>
        <row r="34">
          <cell r="A34" t="str">
            <v>蒙药学</v>
          </cell>
          <cell r="B34">
            <v>40</v>
          </cell>
          <cell r="C34">
            <v>13</v>
          </cell>
          <cell r="D34">
            <v>27</v>
          </cell>
        </row>
        <row r="35">
          <cell r="A35" t="str">
            <v>动物科学</v>
          </cell>
          <cell r="B35">
            <v>190</v>
          </cell>
          <cell r="C35">
            <v>101</v>
          </cell>
          <cell r="D35">
            <v>89</v>
          </cell>
        </row>
        <row r="36">
          <cell r="A36" t="str">
            <v>农学</v>
          </cell>
          <cell r="B36">
            <v>59</v>
          </cell>
          <cell r="C36">
            <v>30</v>
          </cell>
          <cell r="D36">
            <v>29</v>
          </cell>
        </row>
        <row r="37">
          <cell r="A37" t="str">
            <v>美术学</v>
          </cell>
          <cell r="B37">
            <v>70</v>
          </cell>
          <cell r="C37">
            <v>27</v>
          </cell>
          <cell r="D37">
            <v>43</v>
          </cell>
        </row>
        <row r="38">
          <cell r="A38" t="str">
            <v>运动训练</v>
          </cell>
          <cell r="B38">
            <v>40</v>
          </cell>
          <cell r="C38">
            <v>27</v>
          </cell>
          <cell r="D38">
            <v>13</v>
          </cell>
        </row>
        <row r="39">
          <cell r="A39" t="str">
            <v>药物制剂</v>
          </cell>
          <cell r="B39">
            <v>70</v>
          </cell>
          <cell r="C39">
            <v>29</v>
          </cell>
          <cell r="D39">
            <v>41</v>
          </cell>
        </row>
        <row r="40">
          <cell r="A40" t="str">
            <v>经济学</v>
          </cell>
          <cell r="B40">
            <v>113</v>
          </cell>
          <cell r="C40">
            <v>42</v>
          </cell>
          <cell r="D40">
            <v>71</v>
          </cell>
        </row>
        <row r="41">
          <cell r="A41" t="str">
            <v>材料化学</v>
          </cell>
          <cell r="B41">
            <v>30</v>
          </cell>
          <cell r="C41">
            <v>15</v>
          </cell>
          <cell r="D41">
            <v>15</v>
          </cell>
        </row>
        <row r="42">
          <cell r="A42" t="str">
            <v>草业科学</v>
          </cell>
          <cell r="B42">
            <v>69</v>
          </cell>
          <cell r="C42">
            <v>27</v>
          </cell>
          <cell r="D42">
            <v>42</v>
          </cell>
        </row>
        <row r="43">
          <cell r="A43" t="str">
            <v>康复治疗学</v>
          </cell>
          <cell r="B43">
            <v>44</v>
          </cell>
          <cell r="C43">
            <v>11</v>
          </cell>
          <cell r="D43">
            <v>33</v>
          </cell>
        </row>
        <row r="44">
          <cell r="A44" t="str">
            <v>电子信息工程</v>
          </cell>
          <cell r="B44">
            <v>42</v>
          </cell>
          <cell r="C44">
            <v>32</v>
          </cell>
          <cell r="D44">
            <v>10</v>
          </cell>
        </row>
        <row r="45">
          <cell r="A45" t="str">
            <v>机械设计制造及其自动化</v>
          </cell>
          <cell r="B45">
            <v>51</v>
          </cell>
          <cell r="C45">
            <v>50</v>
          </cell>
          <cell r="D45">
            <v>1</v>
          </cell>
        </row>
        <row r="46">
          <cell r="A46" t="str">
            <v>计算机科学与技术</v>
          </cell>
          <cell r="B46">
            <v>75</v>
          </cell>
          <cell r="C46">
            <v>50</v>
          </cell>
          <cell r="D46">
            <v>25</v>
          </cell>
        </row>
        <row r="47">
          <cell r="A47" t="str">
            <v>英语</v>
          </cell>
          <cell r="B47">
            <v>92</v>
          </cell>
          <cell r="C47">
            <v>7</v>
          </cell>
          <cell r="D47">
            <v>85</v>
          </cell>
        </row>
        <row r="48">
          <cell r="A48" t="str">
            <v>国际经济与贸易</v>
          </cell>
          <cell r="B48">
            <v>81</v>
          </cell>
          <cell r="C48">
            <v>15</v>
          </cell>
          <cell r="D48">
            <v>66</v>
          </cell>
        </row>
        <row r="49">
          <cell r="A49" t="str">
            <v>园艺</v>
          </cell>
          <cell r="B49">
            <v>34</v>
          </cell>
          <cell r="C49">
            <v>15</v>
          </cell>
          <cell r="D49">
            <v>19</v>
          </cell>
        </row>
        <row r="50">
          <cell r="A50" t="str">
            <v>空中乘务</v>
          </cell>
          <cell r="B50">
            <v>36</v>
          </cell>
          <cell r="C50">
            <v>16</v>
          </cell>
          <cell r="D50">
            <v>20</v>
          </cell>
        </row>
        <row r="51">
          <cell r="A51" t="str">
            <v>智能制造装备技术</v>
          </cell>
          <cell r="B51">
            <v>36</v>
          </cell>
          <cell r="C51">
            <v>32</v>
          </cell>
          <cell r="D51">
            <v>4</v>
          </cell>
        </row>
        <row r="52">
          <cell r="A52" t="str">
            <v>酒店管理</v>
          </cell>
          <cell r="B52">
            <v>52</v>
          </cell>
          <cell r="C52">
            <v>15</v>
          </cell>
          <cell r="D52">
            <v>37</v>
          </cell>
        </row>
        <row r="53">
          <cell r="A53" t="str">
            <v>网络工程</v>
          </cell>
          <cell r="B53">
            <v>85</v>
          </cell>
          <cell r="C53">
            <v>62</v>
          </cell>
          <cell r="D53">
            <v>23</v>
          </cell>
        </row>
        <row r="54">
          <cell r="A54" t="str">
            <v>市场营销</v>
          </cell>
          <cell r="B54">
            <v>18</v>
          </cell>
          <cell r="C54">
            <v>12</v>
          </cell>
          <cell r="D54">
            <v>6</v>
          </cell>
        </row>
        <row r="55">
          <cell r="A55" t="str">
            <v>广播电视编导</v>
          </cell>
          <cell r="B55">
            <v>71</v>
          </cell>
          <cell r="C55">
            <v>16</v>
          </cell>
          <cell r="D55">
            <v>55</v>
          </cell>
        </row>
        <row r="56">
          <cell r="A56" t="str">
            <v>武术与民族传统体育</v>
          </cell>
          <cell r="B56">
            <v>13</v>
          </cell>
          <cell r="C56">
            <v>12</v>
          </cell>
          <cell r="D56">
            <v>1</v>
          </cell>
        </row>
        <row r="57">
          <cell r="A57" t="str">
            <v>化学工程与工艺</v>
          </cell>
          <cell r="B57">
            <v>63</v>
          </cell>
          <cell r="C57">
            <v>41</v>
          </cell>
          <cell r="D57">
            <v>22</v>
          </cell>
        </row>
        <row r="58">
          <cell r="A58" t="str">
            <v>中国少数民族语言文学</v>
          </cell>
          <cell r="B58">
            <v>52</v>
          </cell>
          <cell r="C58">
            <v>4</v>
          </cell>
          <cell r="D58">
            <v>48</v>
          </cell>
        </row>
        <row r="59">
          <cell r="A59" t="str">
            <v>汉语国际教育</v>
          </cell>
          <cell r="B59">
            <v>35</v>
          </cell>
          <cell r="C59">
            <v>4</v>
          </cell>
          <cell r="D59">
            <v>31</v>
          </cell>
        </row>
        <row r="60">
          <cell r="A60" t="str">
            <v>航空服务艺术与管理</v>
          </cell>
          <cell r="B60">
            <v>74</v>
          </cell>
          <cell r="C60">
            <v>10</v>
          </cell>
          <cell r="D60">
            <v>64</v>
          </cell>
        </row>
        <row r="61">
          <cell r="A61" t="str">
            <v>数字媒体艺术</v>
          </cell>
          <cell r="B61">
            <v>37</v>
          </cell>
          <cell r="C61">
            <v>19</v>
          </cell>
          <cell r="D61">
            <v>18</v>
          </cell>
        </row>
        <row r="62">
          <cell r="A62" t="str">
            <v>思想政治教育</v>
          </cell>
          <cell r="B62">
            <v>105</v>
          </cell>
          <cell r="C62">
            <v>16</v>
          </cell>
          <cell r="D62">
            <v>89</v>
          </cell>
        </row>
        <row r="63">
          <cell r="A63" t="str">
            <v>音乐学</v>
          </cell>
          <cell r="B63">
            <v>61</v>
          </cell>
          <cell r="C63">
            <v>21</v>
          </cell>
          <cell r="D63">
            <v>40</v>
          </cell>
        </row>
        <row r="64">
          <cell r="A64" t="str">
            <v>小学教育</v>
          </cell>
          <cell r="B64">
            <v>68</v>
          </cell>
          <cell r="C64">
            <v>12</v>
          </cell>
          <cell r="D64">
            <v>56</v>
          </cell>
        </row>
        <row r="65">
          <cell r="A65" t="str">
            <v>材料成型及控制工程</v>
          </cell>
          <cell r="B65">
            <v>24</v>
          </cell>
          <cell r="C65">
            <v>21</v>
          </cell>
          <cell r="D65">
            <v>3</v>
          </cell>
        </row>
        <row r="66">
          <cell r="A66" t="str">
            <v>农业资源与环境</v>
          </cell>
          <cell r="B66">
            <v>58</v>
          </cell>
          <cell r="C66">
            <v>27</v>
          </cell>
          <cell r="D66">
            <v>31</v>
          </cell>
        </row>
        <row r="67">
          <cell r="A67" t="str">
            <v>应用物理学</v>
          </cell>
          <cell r="B67">
            <v>72</v>
          </cell>
          <cell r="C67">
            <v>48</v>
          </cell>
          <cell r="D67">
            <v>24</v>
          </cell>
        </row>
        <row r="68">
          <cell r="A68" t="str">
            <v>生物科学</v>
          </cell>
          <cell r="B68">
            <v>60</v>
          </cell>
          <cell r="C68">
            <v>19</v>
          </cell>
          <cell r="D68">
            <v>41</v>
          </cell>
        </row>
        <row r="69">
          <cell r="A69" t="str">
            <v>应用化学</v>
          </cell>
          <cell r="B69">
            <v>78</v>
          </cell>
          <cell r="C69">
            <v>19</v>
          </cell>
          <cell r="D69">
            <v>59</v>
          </cell>
        </row>
        <row r="70">
          <cell r="A70" t="str">
            <v>历史学</v>
          </cell>
          <cell r="B70">
            <v>49</v>
          </cell>
          <cell r="C70">
            <v>15</v>
          </cell>
          <cell r="D70">
            <v>34</v>
          </cell>
        </row>
        <row r="71">
          <cell r="A71" t="str">
            <v>物流管理</v>
          </cell>
          <cell r="B71">
            <v>76</v>
          </cell>
          <cell r="C71">
            <v>36</v>
          </cell>
          <cell r="D71">
            <v>40</v>
          </cell>
        </row>
        <row r="72">
          <cell r="A72" t="str">
            <v>民族学</v>
          </cell>
          <cell r="B72">
            <v>28</v>
          </cell>
          <cell r="C72">
            <v>5</v>
          </cell>
          <cell r="D72">
            <v>23</v>
          </cell>
        </row>
        <row r="73">
          <cell r="A73" t="str">
            <v>日语</v>
          </cell>
          <cell r="B73">
            <v>26</v>
          </cell>
          <cell r="C73">
            <v>6</v>
          </cell>
          <cell r="D73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6"/>
  <sheetViews>
    <sheetView tabSelected="1" topLeftCell="A56" workbookViewId="0">
      <selection activeCell="H108" sqref="H108:H127"/>
    </sheetView>
  </sheetViews>
  <sheetFormatPr defaultColWidth="8" defaultRowHeight="15" outlineLevelCol="7"/>
  <cols>
    <col min="1" max="1" width="15.5" style="3" customWidth="1"/>
    <col min="2" max="2" width="7.875" style="1" customWidth="1"/>
    <col min="3" max="3" width="33.25" style="1" customWidth="1"/>
    <col min="4" max="4" width="8.625" style="4" customWidth="1"/>
    <col min="5" max="7" width="5" style="1" customWidth="1"/>
    <col min="8" max="8" width="13.25" style="3" customWidth="1"/>
    <col min="9" max="16384" width="8" style="1"/>
  </cols>
  <sheetData>
    <row r="1" s="1" customFormat="1" ht="24.75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spans="1:8">
      <c r="A2" s="6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9" t="s">
        <v>8</v>
      </c>
    </row>
    <row r="3" s="1" customFormat="1" spans="1:8">
      <c r="A3" s="10" t="s">
        <v>9</v>
      </c>
      <c r="B3" s="11" t="s">
        <v>10</v>
      </c>
      <c r="C3" s="11" t="s">
        <v>11</v>
      </c>
      <c r="D3" s="12">
        <v>10</v>
      </c>
      <c r="E3" s="11">
        <f>F3+G3</f>
        <v>10</v>
      </c>
      <c r="F3" s="11">
        <v>3</v>
      </c>
      <c r="G3" s="11">
        <v>7</v>
      </c>
      <c r="H3" s="13" t="s">
        <v>12</v>
      </c>
    </row>
    <row r="4" s="1" customFormat="1" spans="1:8">
      <c r="A4" s="10"/>
      <c r="B4" s="14" t="s">
        <v>13</v>
      </c>
      <c r="C4" s="14" t="s">
        <v>14</v>
      </c>
      <c r="D4" s="15">
        <v>296</v>
      </c>
      <c r="E4" s="11">
        <f t="shared" ref="E4:E35" si="0">F4+G4</f>
        <v>56</v>
      </c>
      <c r="F4" s="14">
        <f>VLOOKUP(C4,[1]Sheet1!A:D,3,0)</f>
        <v>16</v>
      </c>
      <c r="G4" s="14">
        <f>VLOOKUP(C4,[1]Sheet1!A:D,4,0)</f>
        <v>40</v>
      </c>
      <c r="H4" s="13"/>
    </row>
    <row r="5" s="1" customFormat="1" spans="1:8">
      <c r="A5" s="10"/>
      <c r="B5" s="14"/>
      <c r="C5" s="14" t="s">
        <v>15</v>
      </c>
      <c r="D5" s="15"/>
      <c r="E5" s="11">
        <f t="shared" si="0"/>
        <v>47</v>
      </c>
      <c r="F5" s="14">
        <f>VLOOKUP(C5,[1]Sheet1!A:D,3,0)</f>
        <v>11</v>
      </c>
      <c r="G5" s="14">
        <f>VLOOKUP(C5,[1]Sheet1!A:D,4,0)</f>
        <v>36</v>
      </c>
      <c r="H5" s="13"/>
    </row>
    <row r="6" s="1" customFormat="1" spans="1:8">
      <c r="A6" s="10"/>
      <c r="B6" s="14"/>
      <c r="C6" s="14" t="s">
        <v>16</v>
      </c>
      <c r="D6" s="15"/>
      <c r="E6" s="11">
        <f t="shared" si="0"/>
        <v>112</v>
      </c>
      <c r="F6" s="14">
        <v>41</v>
      </c>
      <c r="G6" s="14">
        <f>VLOOKUP(C6,[1]Sheet1!A:D,4,0)</f>
        <v>71</v>
      </c>
      <c r="H6" s="13"/>
    </row>
    <row r="7" s="1" customFormat="1" spans="1:8">
      <c r="A7" s="10"/>
      <c r="B7" s="14"/>
      <c r="C7" s="14" t="s">
        <v>17</v>
      </c>
      <c r="D7" s="15"/>
      <c r="E7" s="11">
        <f t="shared" si="0"/>
        <v>81</v>
      </c>
      <c r="F7" s="14">
        <f>VLOOKUP(C7,[1]Sheet1!A:D,3,0)</f>
        <v>15</v>
      </c>
      <c r="G7" s="14">
        <f>VLOOKUP(C7,[1]Sheet1!A:D,4,0)</f>
        <v>66</v>
      </c>
      <c r="H7" s="13"/>
    </row>
    <row r="8" s="1" customFormat="1" spans="1:8">
      <c r="A8" s="10" t="s">
        <v>18</v>
      </c>
      <c r="B8" s="16" t="s">
        <v>10</v>
      </c>
      <c r="C8" s="16" t="s">
        <v>19</v>
      </c>
      <c r="D8" s="17">
        <v>15</v>
      </c>
      <c r="E8" s="11">
        <f t="shared" si="0"/>
        <v>15</v>
      </c>
      <c r="F8" s="16">
        <v>7</v>
      </c>
      <c r="G8" s="16">
        <v>8</v>
      </c>
      <c r="H8" s="13" t="s">
        <v>20</v>
      </c>
    </row>
    <row r="9" s="1" customFormat="1" spans="1:8">
      <c r="A9" s="10"/>
      <c r="B9" s="14" t="s">
        <v>13</v>
      </c>
      <c r="C9" s="14" t="s">
        <v>21</v>
      </c>
      <c r="D9" s="15">
        <v>121</v>
      </c>
      <c r="E9" s="11">
        <f t="shared" si="0"/>
        <v>121</v>
      </c>
      <c r="F9" s="14">
        <f>VLOOKUP(C9,[1]Sheet1!A:D,3,0)</f>
        <v>40</v>
      </c>
      <c r="G9" s="14">
        <f>VLOOKUP(C9,[1]Sheet1!A:D,4,0)</f>
        <v>81</v>
      </c>
      <c r="H9" s="18"/>
    </row>
    <row r="10" s="1" customFormat="1" spans="1:8">
      <c r="A10" s="10" t="s">
        <v>22</v>
      </c>
      <c r="B10" s="19" t="s">
        <v>10</v>
      </c>
      <c r="C10" s="16" t="s">
        <v>23</v>
      </c>
      <c r="D10" s="17">
        <v>43</v>
      </c>
      <c r="E10" s="11">
        <f t="shared" si="0"/>
        <v>4</v>
      </c>
      <c r="F10" s="16">
        <v>1</v>
      </c>
      <c r="G10" s="16">
        <v>3</v>
      </c>
      <c r="H10" s="18" t="s">
        <v>24</v>
      </c>
    </row>
    <row r="11" s="1" customFormat="1" spans="1:8">
      <c r="A11" s="10"/>
      <c r="B11" s="19"/>
      <c r="C11" s="16" t="s">
        <v>25</v>
      </c>
      <c r="D11" s="17"/>
      <c r="E11" s="11">
        <f t="shared" si="0"/>
        <v>38</v>
      </c>
      <c r="F11" s="16">
        <v>10</v>
      </c>
      <c r="G11" s="16">
        <v>28</v>
      </c>
      <c r="H11" s="18"/>
    </row>
    <row r="12" s="1" customFormat="1" spans="1:8">
      <c r="A12" s="10"/>
      <c r="B12" s="19"/>
      <c r="C12" s="19" t="s">
        <v>26</v>
      </c>
      <c r="D12" s="17"/>
      <c r="E12" s="11">
        <f t="shared" si="0"/>
        <v>1</v>
      </c>
      <c r="F12" s="16"/>
      <c r="G12" s="16">
        <v>1</v>
      </c>
      <c r="H12" s="18"/>
    </row>
    <row r="13" s="1" customFormat="1" spans="1:8">
      <c r="A13" s="20"/>
      <c r="B13" s="14" t="s">
        <v>13</v>
      </c>
      <c r="C13" s="14" t="s">
        <v>27</v>
      </c>
      <c r="D13" s="15">
        <v>105</v>
      </c>
      <c r="E13" s="11">
        <f t="shared" si="0"/>
        <v>105</v>
      </c>
      <c r="F13" s="14">
        <f>VLOOKUP(C13,[1]Sheet1!A:D,3,0)</f>
        <v>16</v>
      </c>
      <c r="G13" s="14">
        <f>VLOOKUP(C13,[1]Sheet1!A:D,4,0)</f>
        <v>89</v>
      </c>
      <c r="H13" s="18"/>
    </row>
    <row r="14" s="1" customFormat="1" spans="1:8">
      <c r="A14" s="21" t="s">
        <v>28</v>
      </c>
      <c r="B14" s="19" t="s">
        <v>10</v>
      </c>
      <c r="C14" s="16" t="s">
        <v>29</v>
      </c>
      <c r="D14" s="22">
        <v>8</v>
      </c>
      <c r="E14" s="11">
        <f t="shared" si="0"/>
        <v>4</v>
      </c>
      <c r="F14" s="16"/>
      <c r="G14" s="16">
        <v>4</v>
      </c>
      <c r="H14" s="13" t="s">
        <v>30</v>
      </c>
    </row>
    <row r="15" s="1" customFormat="1" spans="1:8">
      <c r="A15" s="10"/>
      <c r="B15" s="16"/>
      <c r="C15" s="16" t="s">
        <v>31</v>
      </c>
      <c r="D15" s="23"/>
      <c r="E15" s="11">
        <f t="shared" si="0"/>
        <v>2</v>
      </c>
      <c r="F15" s="16"/>
      <c r="G15" s="16">
        <v>2</v>
      </c>
      <c r="H15" s="18"/>
    </row>
    <row r="16" s="1" customFormat="1" spans="1:8">
      <c r="A16" s="10"/>
      <c r="B16" s="16"/>
      <c r="C16" s="16" t="s">
        <v>32</v>
      </c>
      <c r="D16" s="24"/>
      <c r="E16" s="11">
        <f t="shared" si="0"/>
        <v>2</v>
      </c>
      <c r="F16" s="16"/>
      <c r="G16" s="16">
        <v>2</v>
      </c>
      <c r="H16" s="18"/>
    </row>
    <row r="17" s="1" customFormat="1" spans="1:8">
      <c r="A17" s="10"/>
      <c r="B17" s="14" t="s">
        <v>13</v>
      </c>
      <c r="C17" s="14" t="s">
        <v>33</v>
      </c>
      <c r="D17" s="25">
        <v>344</v>
      </c>
      <c r="E17" s="11">
        <f t="shared" si="0"/>
        <v>68</v>
      </c>
      <c r="F17" s="14">
        <f>VLOOKUP(C17,[1]Sheet1!A:D,3,0)</f>
        <v>12</v>
      </c>
      <c r="G17" s="14">
        <f>VLOOKUP(C17,[1]Sheet1!A:D,4,0)</f>
        <v>56</v>
      </c>
      <c r="H17" s="18"/>
    </row>
    <row r="18" s="1" customFormat="1" spans="1:8">
      <c r="A18" s="10"/>
      <c r="B18" s="14"/>
      <c r="C18" s="14" t="s">
        <v>34</v>
      </c>
      <c r="D18" s="26"/>
      <c r="E18" s="11">
        <f t="shared" si="0"/>
        <v>73</v>
      </c>
      <c r="F18" s="14">
        <v>26</v>
      </c>
      <c r="G18" s="14">
        <f>VLOOKUP(C18,[1]Sheet1!A:D,4,0)</f>
        <v>47</v>
      </c>
      <c r="H18" s="18"/>
    </row>
    <row r="19" s="1" customFormat="1" spans="1:8">
      <c r="A19" s="10"/>
      <c r="B19" s="14"/>
      <c r="C19" s="14" t="s">
        <v>35</v>
      </c>
      <c r="D19" s="27"/>
      <c r="E19" s="11">
        <f t="shared" si="0"/>
        <v>203</v>
      </c>
      <c r="F19" s="14">
        <f>VLOOKUP(C19,[1]Sheet1!A:D,3,0)</f>
        <v>12</v>
      </c>
      <c r="G19" s="14">
        <f>VLOOKUP(C19,[1]Sheet1!A:D,4,0)</f>
        <v>191</v>
      </c>
      <c r="H19" s="18"/>
    </row>
    <row r="20" s="1" customFormat="1" spans="1:8">
      <c r="A20" s="10" t="s">
        <v>36</v>
      </c>
      <c r="B20" s="16" t="s">
        <v>10</v>
      </c>
      <c r="C20" s="16" t="s">
        <v>37</v>
      </c>
      <c r="D20" s="17">
        <v>4</v>
      </c>
      <c r="E20" s="11">
        <f t="shared" si="0"/>
        <v>4</v>
      </c>
      <c r="F20" s="16">
        <v>2</v>
      </c>
      <c r="G20" s="16">
        <v>2</v>
      </c>
      <c r="H20" s="13" t="s">
        <v>38</v>
      </c>
    </row>
    <row r="21" s="1" customFormat="1" spans="1:8">
      <c r="A21" s="10"/>
      <c r="B21" s="14" t="s">
        <v>13</v>
      </c>
      <c r="C21" s="14" t="s">
        <v>39</v>
      </c>
      <c r="D21" s="28">
        <v>161</v>
      </c>
      <c r="E21" s="11">
        <f t="shared" si="0"/>
        <v>23</v>
      </c>
      <c r="F21" s="14">
        <f>VLOOKUP(C21,[1]Sheet1!A:D,3,0)</f>
        <v>20</v>
      </c>
      <c r="G21" s="14">
        <f>VLOOKUP(C21,[1]Sheet1!A:D,4,0)</f>
        <v>3</v>
      </c>
      <c r="H21" s="18"/>
    </row>
    <row r="22" s="1" customFormat="1" spans="1:8">
      <c r="A22" s="10"/>
      <c r="B22" s="14"/>
      <c r="C22" s="14" t="s">
        <v>40</v>
      </c>
      <c r="D22" s="28"/>
      <c r="E22" s="11">
        <f t="shared" si="0"/>
        <v>13</v>
      </c>
      <c r="F22" s="14">
        <f>VLOOKUP(C22,[1]Sheet1!A:D,3,0)</f>
        <v>12</v>
      </c>
      <c r="G22" s="14">
        <f>VLOOKUP(C22,[1]Sheet1!A:D,4,0)</f>
        <v>1</v>
      </c>
      <c r="H22" s="18"/>
    </row>
    <row r="23" s="1" customFormat="1" spans="1:8">
      <c r="A23" s="10"/>
      <c r="B23" s="14"/>
      <c r="C23" s="14" t="s">
        <v>41</v>
      </c>
      <c r="D23" s="28"/>
      <c r="E23" s="11">
        <f t="shared" si="0"/>
        <v>86</v>
      </c>
      <c r="F23" s="14">
        <v>85</v>
      </c>
      <c r="G23" s="14">
        <f>VLOOKUP(C23,[1]Sheet1!A:D,4,0)</f>
        <v>1</v>
      </c>
      <c r="H23" s="18"/>
    </row>
    <row r="24" s="1" customFormat="1" spans="1:8">
      <c r="A24" s="10"/>
      <c r="B24" s="14"/>
      <c r="C24" s="14" t="s">
        <v>42</v>
      </c>
      <c r="D24" s="28"/>
      <c r="E24" s="11">
        <f t="shared" si="0"/>
        <v>39</v>
      </c>
      <c r="F24" s="14">
        <v>26</v>
      </c>
      <c r="G24" s="14">
        <f>VLOOKUP(C24,[1]Sheet1!A:D,4,0)</f>
        <v>13</v>
      </c>
      <c r="H24" s="18"/>
    </row>
    <row r="25" s="1" customFormat="1" spans="1:8">
      <c r="A25" s="10" t="s">
        <v>43</v>
      </c>
      <c r="B25" s="16" t="s">
        <v>10</v>
      </c>
      <c r="C25" s="16" t="s">
        <v>44</v>
      </c>
      <c r="D25" s="17">
        <v>26</v>
      </c>
      <c r="E25" s="11">
        <f t="shared" si="0"/>
        <v>5</v>
      </c>
      <c r="F25" s="16"/>
      <c r="G25" s="16">
        <v>5</v>
      </c>
      <c r="H25" s="18" t="s">
        <v>45</v>
      </c>
    </row>
    <row r="26" s="1" customFormat="1" spans="1:8">
      <c r="A26" s="10"/>
      <c r="B26" s="16"/>
      <c r="C26" s="16" t="s">
        <v>46</v>
      </c>
      <c r="D26" s="17"/>
      <c r="E26" s="11">
        <f t="shared" si="0"/>
        <v>6</v>
      </c>
      <c r="F26" s="16">
        <v>1</v>
      </c>
      <c r="G26" s="16">
        <v>5</v>
      </c>
      <c r="H26" s="18"/>
    </row>
    <row r="27" s="1" customFormat="1" spans="1:8">
      <c r="A27" s="10"/>
      <c r="B27" s="16"/>
      <c r="C27" s="16" t="s">
        <v>47</v>
      </c>
      <c r="D27" s="17"/>
      <c r="E27" s="11">
        <f t="shared" si="0"/>
        <v>6</v>
      </c>
      <c r="F27" s="16">
        <v>2</v>
      </c>
      <c r="G27" s="16">
        <v>4</v>
      </c>
      <c r="H27" s="18"/>
    </row>
    <row r="28" s="1" customFormat="1" spans="1:8">
      <c r="A28" s="10"/>
      <c r="B28" s="16"/>
      <c r="C28" s="16" t="s">
        <v>48</v>
      </c>
      <c r="D28" s="17"/>
      <c r="E28" s="11">
        <f t="shared" si="0"/>
        <v>4</v>
      </c>
      <c r="F28" s="16"/>
      <c r="G28" s="16">
        <v>4</v>
      </c>
      <c r="H28" s="18"/>
    </row>
    <row r="29" s="1" customFormat="1" spans="1:8">
      <c r="A29" s="10"/>
      <c r="B29" s="16"/>
      <c r="C29" s="16" t="s">
        <v>49</v>
      </c>
      <c r="D29" s="17"/>
      <c r="E29" s="11">
        <f t="shared" si="0"/>
        <v>2</v>
      </c>
      <c r="F29" s="16"/>
      <c r="G29" s="16">
        <v>2</v>
      </c>
      <c r="H29" s="18"/>
    </row>
    <row r="30" s="1" customFormat="1" spans="1:8">
      <c r="A30" s="10"/>
      <c r="B30" s="16"/>
      <c r="C30" s="16" t="s">
        <v>50</v>
      </c>
      <c r="D30" s="17"/>
      <c r="E30" s="11">
        <f t="shared" si="0"/>
        <v>3</v>
      </c>
      <c r="F30" s="16">
        <v>1</v>
      </c>
      <c r="G30" s="16">
        <v>2</v>
      </c>
      <c r="H30" s="18"/>
    </row>
    <row r="31" s="1" customFormat="1" spans="1:8">
      <c r="A31" s="10"/>
      <c r="B31" s="14" t="s">
        <v>13</v>
      </c>
      <c r="C31" s="14" t="s">
        <v>51</v>
      </c>
      <c r="D31" s="15">
        <v>271</v>
      </c>
      <c r="E31" s="11">
        <f t="shared" si="0"/>
        <v>74</v>
      </c>
      <c r="F31" s="14">
        <f>VLOOKUP(C31,[1]Sheet1!A:D,3,0)</f>
        <v>22</v>
      </c>
      <c r="G31" s="14">
        <f>VLOOKUP(C31,[1]Sheet1!A:D,4,0)</f>
        <v>52</v>
      </c>
      <c r="H31" s="18"/>
    </row>
    <row r="32" s="1" customFormat="1" spans="1:8">
      <c r="A32" s="10"/>
      <c r="B32" s="14"/>
      <c r="C32" s="14" t="s">
        <v>52</v>
      </c>
      <c r="D32" s="15"/>
      <c r="E32" s="11">
        <f t="shared" si="0"/>
        <v>36</v>
      </c>
      <c r="F32" s="14">
        <v>5</v>
      </c>
      <c r="G32" s="14">
        <f>VLOOKUP(C32,[1]Sheet1!A:D,4,0)</f>
        <v>31</v>
      </c>
      <c r="H32" s="18"/>
    </row>
    <row r="33" s="1" customFormat="1" spans="1:8">
      <c r="A33" s="10"/>
      <c r="B33" s="14"/>
      <c r="C33" s="14" t="s">
        <v>53</v>
      </c>
      <c r="D33" s="15"/>
      <c r="E33" s="11">
        <f t="shared" si="0"/>
        <v>71</v>
      </c>
      <c r="F33" s="14">
        <f>VLOOKUP(C33,[1]Sheet1!A:D,3,0)</f>
        <v>16</v>
      </c>
      <c r="G33" s="14">
        <f>VLOOKUP(C33,[1]Sheet1!A:D,4,0)</f>
        <v>55</v>
      </c>
      <c r="H33" s="18"/>
    </row>
    <row r="34" s="1" customFormat="1" spans="1:8">
      <c r="A34" s="10"/>
      <c r="B34" s="14"/>
      <c r="C34" s="14" t="s">
        <v>54</v>
      </c>
      <c r="D34" s="15"/>
      <c r="E34" s="11">
        <f t="shared" si="0"/>
        <v>90</v>
      </c>
      <c r="F34" s="14">
        <v>12</v>
      </c>
      <c r="G34" s="14">
        <v>78</v>
      </c>
      <c r="H34" s="18"/>
    </row>
    <row r="35" s="1" customFormat="1" spans="1:8">
      <c r="A35" s="10" t="s">
        <v>55</v>
      </c>
      <c r="B35" s="16" t="s">
        <v>10</v>
      </c>
      <c r="C35" s="16" t="s">
        <v>56</v>
      </c>
      <c r="D35" s="17">
        <v>29</v>
      </c>
      <c r="E35" s="11">
        <f t="shared" si="0"/>
        <v>9</v>
      </c>
      <c r="F35" s="16">
        <v>4</v>
      </c>
      <c r="G35" s="16">
        <v>5</v>
      </c>
      <c r="H35" s="13" t="s">
        <v>57</v>
      </c>
    </row>
    <row r="36" s="1" customFormat="1" spans="1:8">
      <c r="A36" s="10"/>
      <c r="B36" s="16"/>
      <c r="C36" s="16" t="s">
        <v>58</v>
      </c>
      <c r="D36" s="17"/>
      <c r="E36" s="11">
        <f t="shared" ref="E36:E67" si="1">F36+G36</f>
        <v>4</v>
      </c>
      <c r="F36" s="16"/>
      <c r="G36" s="16">
        <v>4</v>
      </c>
      <c r="H36" s="18"/>
    </row>
    <row r="37" s="1" customFormat="1" spans="1:8">
      <c r="A37" s="10"/>
      <c r="B37" s="16"/>
      <c r="C37" s="16" t="s">
        <v>59</v>
      </c>
      <c r="D37" s="17"/>
      <c r="E37" s="11">
        <f t="shared" si="1"/>
        <v>4</v>
      </c>
      <c r="F37" s="16">
        <v>3</v>
      </c>
      <c r="G37" s="16">
        <v>1</v>
      </c>
      <c r="H37" s="18"/>
    </row>
    <row r="38" s="1" customFormat="1" spans="1:8">
      <c r="A38" s="10"/>
      <c r="B38" s="16"/>
      <c r="C38" s="16" t="s">
        <v>60</v>
      </c>
      <c r="D38" s="17"/>
      <c r="E38" s="11">
        <f t="shared" si="1"/>
        <v>9</v>
      </c>
      <c r="F38" s="16">
        <v>1</v>
      </c>
      <c r="G38" s="16">
        <v>8</v>
      </c>
      <c r="H38" s="18"/>
    </row>
    <row r="39" s="1" customFormat="1" spans="1:8">
      <c r="A39" s="10"/>
      <c r="B39" s="16"/>
      <c r="C39" s="16" t="s">
        <v>61</v>
      </c>
      <c r="D39" s="17"/>
      <c r="E39" s="11">
        <f t="shared" si="1"/>
        <v>3</v>
      </c>
      <c r="F39" s="16"/>
      <c r="G39" s="16">
        <v>3</v>
      </c>
      <c r="H39" s="18"/>
    </row>
    <row r="40" s="1" customFormat="1" spans="1:8">
      <c r="A40" s="10"/>
      <c r="B40" s="14" t="s">
        <v>13</v>
      </c>
      <c r="C40" s="14" t="s">
        <v>54</v>
      </c>
      <c r="D40" s="15">
        <v>126</v>
      </c>
      <c r="E40" s="11">
        <f t="shared" si="1"/>
        <v>46</v>
      </c>
      <c r="F40" s="14">
        <v>11</v>
      </c>
      <c r="G40" s="14">
        <v>35</v>
      </c>
      <c r="H40" s="18"/>
    </row>
    <row r="41" s="1" customFormat="1" spans="1:8">
      <c r="A41" s="10"/>
      <c r="B41" s="14"/>
      <c r="C41" s="14" t="s">
        <v>56</v>
      </c>
      <c r="D41" s="15"/>
      <c r="E41" s="11">
        <f t="shared" si="1"/>
        <v>28</v>
      </c>
      <c r="F41" s="14">
        <f>VLOOKUP(C41,[1]Sheet1!A:D,3,0)</f>
        <v>5</v>
      </c>
      <c r="G41" s="14">
        <f>VLOOKUP(C41,[1]Sheet1!A:D,4,0)</f>
        <v>23</v>
      </c>
      <c r="H41" s="18"/>
    </row>
    <row r="42" s="1" customFormat="1" spans="1:8">
      <c r="A42" s="10"/>
      <c r="B42" s="14"/>
      <c r="C42" s="14" t="s">
        <v>60</v>
      </c>
      <c r="D42" s="15"/>
      <c r="E42" s="11">
        <f t="shared" si="1"/>
        <v>52</v>
      </c>
      <c r="F42" s="14">
        <f>VLOOKUP(C42,[1]Sheet1!A:D,3,0)</f>
        <v>4</v>
      </c>
      <c r="G42" s="14">
        <f>VLOOKUP(C42,[1]Sheet1!A:D,4,0)</f>
        <v>48</v>
      </c>
      <c r="H42" s="18"/>
    </row>
    <row r="43" s="1" customFormat="1" spans="1:8">
      <c r="A43" s="21" t="s">
        <v>62</v>
      </c>
      <c r="B43" s="16" t="s">
        <v>10</v>
      </c>
      <c r="C43" s="16" t="s">
        <v>63</v>
      </c>
      <c r="D43" s="17">
        <v>2</v>
      </c>
      <c r="E43" s="11">
        <f t="shared" si="1"/>
        <v>2</v>
      </c>
      <c r="F43" s="16"/>
      <c r="G43" s="16">
        <v>2</v>
      </c>
      <c r="H43" s="13" t="s">
        <v>64</v>
      </c>
    </row>
    <row r="44" s="1" customFormat="1" spans="1:8">
      <c r="A44" s="21"/>
      <c r="B44" s="29" t="s">
        <v>13</v>
      </c>
      <c r="C44" s="14" t="s">
        <v>65</v>
      </c>
      <c r="D44" s="15">
        <v>118</v>
      </c>
      <c r="E44" s="11">
        <f t="shared" si="1"/>
        <v>26</v>
      </c>
      <c r="F44" s="14">
        <f>VLOOKUP(C44,[1]Sheet1!A:D,3,0)</f>
        <v>6</v>
      </c>
      <c r="G44" s="14">
        <f>VLOOKUP(C44,[1]Sheet1!A:D,4,0)</f>
        <v>20</v>
      </c>
      <c r="H44" s="18"/>
    </row>
    <row r="45" s="1" customFormat="1" spans="1:8">
      <c r="A45" s="21"/>
      <c r="B45" s="14"/>
      <c r="C45" s="14" t="s">
        <v>66</v>
      </c>
      <c r="D45" s="15"/>
      <c r="E45" s="11">
        <f t="shared" si="1"/>
        <v>92</v>
      </c>
      <c r="F45" s="14">
        <f>VLOOKUP(C45,[1]Sheet1!A:D,3,0)</f>
        <v>7</v>
      </c>
      <c r="G45" s="14">
        <f>VLOOKUP(C45,[1]Sheet1!A:D,4,0)</f>
        <v>85</v>
      </c>
      <c r="H45" s="18"/>
    </row>
    <row r="46" s="1" customFormat="1" spans="1:8">
      <c r="A46" s="10" t="s">
        <v>67</v>
      </c>
      <c r="B46" s="16" t="s">
        <v>10</v>
      </c>
      <c r="C46" s="16" t="s">
        <v>68</v>
      </c>
      <c r="D46" s="17">
        <v>15</v>
      </c>
      <c r="E46" s="11">
        <f t="shared" si="1"/>
        <v>8</v>
      </c>
      <c r="F46" s="16">
        <v>3</v>
      </c>
      <c r="G46" s="16">
        <v>5</v>
      </c>
      <c r="H46" s="18" t="s">
        <v>69</v>
      </c>
    </row>
    <row r="47" s="1" customFormat="1" spans="1:8">
      <c r="A47" s="10"/>
      <c r="B47" s="16"/>
      <c r="C47" s="16" t="s">
        <v>70</v>
      </c>
      <c r="D47" s="17"/>
      <c r="E47" s="11">
        <f t="shared" si="1"/>
        <v>7</v>
      </c>
      <c r="F47" s="16">
        <v>3</v>
      </c>
      <c r="G47" s="16">
        <v>4</v>
      </c>
      <c r="H47" s="18"/>
    </row>
    <row r="48" s="1" customFormat="1" spans="1:8">
      <c r="A48" s="10"/>
      <c r="B48" s="14" t="s">
        <v>13</v>
      </c>
      <c r="C48" s="14" t="s">
        <v>71</v>
      </c>
      <c r="D48" s="15">
        <v>222</v>
      </c>
      <c r="E48" s="11">
        <f t="shared" si="1"/>
        <v>48</v>
      </c>
      <c r="F48" s="14">
        <v>14</v>
      </c>
      <c r="G48" s="14">
        <f>VLOOKUP(C48,[1]Sheet1!A:D,4,0)</f>
        <v>34</v>
      </c>
      <c r="H48" s="18"/>
    </row>
    <row r="49" s="1" customFormat="1" spans="1:8">
      <c r="A49" s="10"/>
      <c r="B49" s="14"/>
      <c r="C49" s="14" t="s">
        <v>72</v>
      </c>
      <c r="D49" s="15"/>
      <c r="E49" s="11">
        <f t="shared" si="1"/>
        <v>122</v>
      </c>
      <c r="F49" s="14">
        <v>24</v>
      </c>
      <c r="G49" s="14">
        <v>98</v>
      </c>
      <c r="H49" s="18"/>
    </row>
    <row r="50" s="1" customFormat="1" spans="1:8">
      <c r="A50" s="10"/>
      <c r="B50" s="14"/>
      <c r="C50" s="14" t="s">
        <v>73</v>
      </c>
      <c r="D50" s="15"/>
      <c r="E50" s="11">
        <f t="shared" si="1"/>
        <v>52</v>
      </c>
      <c r="F50" s="14">
        <f>VLOOKUP(C50,[1]Sheet1!A:D,3,0)</f>
        <v>15</v>
      </c>
      <c r="G50" s="14">
        <f>VLOOKUP(C50,[1]Sheet1!A:D,4,0)</f>
        <v>37</v>
      </c>
      <c r="H50" s="18"/>
    </row>
    <row r="51" s="1" customFormat="1" spans="1:8">
      <c r="A51" s="10" t="s">
        <v>74</v>
      </c>
      <c r="B51" s="16" t="s">
        <v>10</v>
      </c>
      <c r="C51" s="16" t="s">
        <v>75</v>
      </c>
      <c r="D51" s="17">
        <v>10</v>
      </c>
      <c r="E51" s="11">
        <f t="shared" si="1"/>
        <v>10</v>
      </c>
      <c r="F51" s="16">
        <v>3</v>
      </c>
      <c r="G51" s="16">
        <v>7</v>
      </c>
      <c r="H51" s="18" t="s">
        <v>76</v>
      </c>
    </row>
    <row r="52" s="1" customFormat="1" spans="1:8">
      <c r="A52" s="10"/>
      <c r="B52" s="14" t="s">
        <v>13</v>
      </c>
      <c r="C52" s="14" t="s">
        <v>77</v>
      </c>
      <c r="D52" s="15">
        <v>217</v>
      </c>
      <c r="E52" s="11">
        <f t="shared" si="1"/>
        <v>115</v>
      </c>
      <c r="F52" s="14">
        <f>VLOOKUP(C52,[1]Sheet1!A:D,3,0)</f>
        <v>31</v>
      </c>
      <c r="G52" s="14">
        <v>84</v>
      </c>
      <c r="H52" s="18"/>
    </row>
    <row r="53" s="1" customFormat="1" spans="1:8">
      <c r="A53" s="10"/>
      <c r="B53" s="14"/>
      <c r="C53" s="14" t="s">
        <v>78</v>
      </c>
      <c r="D53" s="15"/>
      <c r="E53" s="11">
        <f t="shared" si="1"/>
        <v>102</v>
      </c>
      <c r="F53" s="14">
        <v>57</v>
      </c>
      <c r="G53" s="14">
        <f>VLOOKUP(C53,[1]Sheet1!A:D,4,0)</f>
        <v>45</v>
      </c>
      <c r="H53" s="18"/>
    </row>
    <row r="54" s="1" customFormat="1" spans="1:8">
      <c r="A54" s="10" t="s">
        <v>79</v>
      </c>
      <c r="B54" s="16" t="s">
        <v>10</v>
      </c>
      <c r="C54" s="16" t="s">
        <v>80</v>
      </c>
      <c r="D54" s="17">
        <v>8</v>
      </c>
      <c r="E54" s="11">
        <f t="shared" si="1"/>
        <v>8</v>
      </c>
      <c r="F54" s="16">
        <v>5</v>
      </c>
      <c r="G54" s="16">
        <v>3</v>
      </c>
      <c r="H54" s="13" t="s">
        <v>81</v>
      </c>
    </row>
    <row r="55" s="1" customFormat="1" spans="1:8">
      <c r="A55" s="10"/>
      <c r="B55" s="14" t="s">
        <v>13</v>
      </c>
      <c r="C55" s="14" t="s">
        <v>80</v>
      </c>
      <c r="D55" s="15">
        <v>307</v>
      </c>
      <c r="E55" s="11">
        <f t="shared" si="1"/>
        <v>70</v>
      </c>
      <c r="F55" s="14">
        <v>32</v>
      </c>
      <c r="G55" s="14">
        <v>38</v>
      </c>
      <c r="H55" s="18"/>
    </row>
    <row r="56" s="1" customFormat="1" spans="1:8">
      <c r="A56" s="10"/>
      <c r="B56" s="14"/>
      <c r="C56" s="14" t="s">
        <v>82</v>
      </c>
      <c r="D56" s="15"/>
      <c r="E56" s="11">
        <f t="shared" si="1"/>
        <v>72</v>
      </c>
      <c r="F56" s="14">
        <f>VLOOKUP(C56,[1]Sheet1!A:D,3,0)</f>
        <v>48</v>
      </c>
      <c r="G56" s="14">
        <f>VLOOKUP(C56,[1]Sheet1!A:D,4,0)</f>
        <v>24</v>
      </c>
      <c r="H56" s="18"/>
    </row>
    <row r="57" s="1" customFormat="1" spans="1:8">
      <c r="A57" s="10"/>
      <c r="B57" s="14"/>
      <c r="C57" s="14" t="s">
        <v>83</v>
      </c>
      <c r="D57" s="15"/>
      <c r="E57" s="11">
        <f t="shared" si="1"/>
        <v>42</v>
      </c>
      <c r="F57" s="14">
        <f>VLOOKUP(C57,[1]Sheet1!A:D,3,0)</f>
        <v>32</v>
      </c>
      <c r="G57" s="14">
        <f>VLOOKUP(C57,[1]Sheet1!A:D,4,0)</f>
        <v>10</v>
      </c>
      <c r="H57" s="18"/>
    </row>
    <row r="58" s="1" customFormat="1" spans="1:8">
      <c r="A58" s="10"/>
      <c r="B58" s="14"/>
      <c r="C58" s="14" t="s">
        <v>84</v>
      </c>
      <c r="D58" s="15"/>
      <c r="E58" s="11">
        <f t="shared" si="1"/>
        <v>123</v>
      </c>
      <c r="F58" s="14">
        <v>89</v>
      </c>
      <c r="G58" s="14">
        <f>VLOOKUP(C58,[1]Sheet1!A:D,4,0)</f>
        <v>34</v>
      </c>
      <c r="H58" s="18"/>
    </row>
    <row r="59" s="1" customFormat="1" spans="1:8">
      <c r="A59" s="10" t="s">
        <v>85</v>
      </c>
      <c r="B59" s="16" t="s">
        <v>10</v>
      </c>
      <c r="C59" s="16" t="s">
        <v>86</v>
      </c>
      <c r="D59" s="17">
        <v>16</v>
      </c>
      <c r="E59" s="11">
        <f t="shared" si="1"/>
        <v>16</v>
      </c>
      <c r="F59" s="16">
        <v>4</v>
      </c>
      <c r="G59" s="16">
        <v>12</v>
      </c>
      <c r="H59" s="18" t="s">
        <v>87</v>
      </c>
    </row>
    <row r="60" s="1" customFormat="1" spans="1:8">
      <c r="A60" s="10"/>
      <c r="B60" s="14" t="s">
        <v>13</v>
      </c>
      <c r="C60" s="14" t="s">
        <v>88</v>
      </c>
      <c r="D60" s="15">
        <v>264</v>
      </c>
      <c r="E60" s="11">
        <f t="shared" si="1"/>
        <v>77</v>
      </c>
      <c r="F60" s="14">
        <v>18</v>
      </c>
      <c r="G60" s="14">
        <f>VLOOKUP(C60,[1]Sheet1!A:D,4,0)</f>
        <v>59</v>
      </c>
      <c r="H60" s="18"/>
    </row>
    <row r="61" s="1" customFormat="1" spans="1:8">
      <c r="A61" s="10"/>
      <c r="B61" s="14"/>
      <c r="C61" s="14" t="s">
        <v>89</v>
      </c>
      <c r="D61" s="15"/>
      <c r="E61" s="11">
        <f t="shared" si="1"/>
        <v>63</v>
      </c>
      <c r="F61" s="14">
        <f>VLOOKUP(C61,[1]Sheet1!A:D,3,0)</f>
        <v>41</v>
      </c>
      <c r="G61" s="14">
        <f>VLOOKUP(C61,[1]Sheet1!A:D,4,0)</f>
        <v>22</v>
      </c>
      <c r="H61" s="18"/>
    </row>
    <row r="62" s="1" customFormat="1" spans="1:8">
      <c r="A62" s="10"/>
      <c r="B62" s="14"/>
      <c r="C62" s="14" t="s">
        <v>86</v>
      </c>
      <c r="D62" s="15"/>
      <c r="E62" s="11">
        <f t="shared" si="1"/>
        <v>94</v>
      </c>
      <c r="F62" s="14">
        <f>VLOOKUP(C62,[1]Sheet1!A:D,3,0)</f>
        <v>24</v>
      </c>
      <c r="G62" s="14">
        <v>70</v>
      </c>
      <c r="H62" s="18"/>
    </row>
    <row r="63" s="1" customFormat="1" spans="1:8">
      <c r="A63" s="10"/>
      <c r="B63" s="14"/>
      <c r="C63" s="14" t="s">
        <v>90</v>
      </c>
      <c r="D63" s="15"/>
      <c r="E63" s="11">
        <f t="shared" si="1"/>
        <v>30</v>
      </c>
      <c r="F63" s="14">
        <f>VLOOKUP(C63,[1]Sheet1!A:D,3,0)</f>
        <v>15</v>
      </c>
      <c r="G63" s="14">
        <f>VLOOKUP(C63,[1]Sheet1!A:D,4,0)</f>
        <v>15</v>
      </c>
      <c r="H63" s="18"/>
    </row>
    <row r="64" s="1" customFormat="1" spans="1:8">
      <c r="A64" s="10" t="s">
        <v>91</v>
      </c>
      <c r="B64" s="16" t="s">
        <v>10</v>
      </c>
      <c r="C64" s="16" t="s">
        <v>92</v>
      </c>
      <c r="D64" s="17">
        <v>1</v>
      </c>
      <c r="E64" s="11">
        <f t="shared" si="1"/>
        <v>1</v>
      </c>
      <c r="F64" s="16">
        <v>1</v>
      </c>
      <c r="G64" s="16"/>
      <c r="H64" s="13" t="s">
        <v>93</v>
      </c>
    </row>
    <row r="65" s="1" customFormat="1" spans="1:8">
      <c r="A65" s="10"/>
      <c r="B65" s="14" t="s">
        <v>13</v>
      </c>
      <c r="C65" s="14" t="s">
        <v>94</v>
      </c>
      <c r="D65" s="15">
        <v>426</v>
      </c>
      <c r="E65" s="11">
        <f t="shared" si="1"/>
        <v>122</v>
      </c>
      <c r="F65" s="14">
        <v>95</v>
      </c>
      <c r="G65" s="14">
        <f>VLOOKUP(C65,[1]Sheet1!A:D,4,0)</f>
        <v>27</v>
      </c>
      <c r="H65" s="18"/>
    </row>
    <row r="66" s="1" customFormat="1" spans="1:8">
      <c r="A66" s="10"/>
      <c r="B66" s="14"/>
      <c r="C66" s="14" t="s">
        <v>95</v>
      </c>
      <c r="D66" s="15"/>
      <c r="E66" s="11">
        <f t="shared" si="1"/>
        <v>84</v>
      </c>
      <c r="F66" s="14">
        <v>55</v>
      </c>
      <c r="G66" s="14">
        <f>VLOOKUP(C66,[1]Sheet1!A:D,4,0)</f>
        <v>29</v>
      </c>
      <c r="H66" s="18"/>
    </row>
    <row r="67" s="1" customFormat="1" spans="1:8">
      <c r="A67" s="10"/>
      <c r="B67" s="14"/>
      <c r="C67" s="14" t="s">
        <v>96</v>
      </c>
      <c r="D67" s="15"/>
      <c r="E67" s="11">
        <f t="shared" si="1"/>
        <v>75</v>
      </c>
      <c r="F67" s="14">
        <f>VLOOKUP(C67,[1]Sheet1!A:D,3,0)</f>
        <v>50</v>
      </c>
      <c r="G67" s="14">
        <f>VLOOKUP(C67,[1]Sheet1!A:D,4,0)</f>
        <v>25</v>
      </c>
      <c r="H67" s="18"/>
    </row>
    <row r="68" s="1" customFormat="1" spans="1:8">
      <c r="A68" s="10"/>
      <c r="B68" s="14"/>
      <c r="C68" s="14" t="s">
        <v>97</v>
      </c>
      <c r="D68" s="15"/>
      <c r="E68" s="11">
        <f t="shared" ref="E68:E99" si="2">F68+G68</f>
        <v>85</v>
      </c>
      <c r="F68" s="14">
        <f>VLOOKUP(C68,[1]Sheet1!A:D,3,0)</f>
        <v>62</v>
      </c>
      <c r="G68" s="14">
        <f>VLOOKUP(C68,[1]Sheet1!A:D,4,0)</f>
        <v>23</v>
      </c>
      <c r="H68" s="18"/>
    </row>
    <row r="69" s="1" customFormat="1" spans="1:8">
      <c r="A69" s="10"/>
      <c r="B69" s="14"/>
      <c r="C69" s="14" t="s">
        <v>98</v>
      </c>
      <c r="D69" s="15"/>
      <c r="E69" s="11">
        <f t="shared" si="2"/>
        <v>60</v>
      </c>
      <c r="F69" s="14">
        <f>VLOOKUP(C69,[1]Sheet1!A:D,3,0)</f>
        <v>31</v>
      </c>
      <c r="G69" s="14">
        <f>VLOOKUP(C69,[1]Sheet1!A:D,4,0)</f>
        <v>29</v>
      </c>
      <c r="H69" s="18"/>
    </row>
    <row r="70" s="1" customFormat="1" spans="1:8">
      <c r="A70" s="10" t="s">
        <v>99</v>
      </c>
      <c r="B70" s="14" t="s">
        <v>13</v>
      </c>
      <c r="C70" s="14" t="s">
        <v>100</v>
      </c>
      <c r="D70" s="15">
        <v>111</v>
      </c>
      <c r="E70" s="11">
        <f t="shared" si="2"/>
        <v>24</v>
      </c>
      <c r="F70" s="14">
        <f>VLOOKUP(C70,[1]Sheet1!A:D,3,0)</f>
        <v>21</v>
      </c>
      <c r="G70" s="14">
        <f>VLOOKUP(C70,[1]Sheet1!A:D,4,0)</f>
        <v>3</v>
      </c>
      <c r="H70" s="18" t="s">
        <v>101</v>
      </c>
    </row>
    <row r="71" s="1" customFormat="1" spans="1:8">
      <c r="A71" s="10"/>
      <c r="B71" s="14"/>
      <c r="C71" s="14" t="s">
        <v>102</v>
      </c>
      <c r="D71" s="15"/>
      <c r="E71" s="11">
        <f t="shared" si="2"/>
        <v>52</v>
      </c>
      <c r="F71" s="14">
        <v>51</v>
      </c>
      <c r="G71" s="14">
        <f>VLOOKUP(C71,[1]Sheet1!A:D,4,0)</f>
        <v>1</v>
      </c>
      <c r="H71" s="18"/>
    </row>
    <row r="72" s="1" customFormat="1" spans="1:8">
      <c r="A72" s="10"/>
      <c r="B72" s="14"/>
      <c r="C72" s="14" t="s">
        <v>103</v>
      </c>
      <c r="D72" s="15"/>
      <c r="E72" s="11">
        <f t="shared" si="2"/>
        <v>35</v>
      </c>
      <c r="F72" s="14">
        <f>VLOOKUP(C72,[1]Sheet1!A:D,3,0)</f>
        <v>32</v>
      </c>
      <c r="G72" s="14">
        <f>VLOOKUP(C72,[1]Sheet1!A:D,4,0)</f>
        <v>3</v>
      </c>
      <c r="H72" s="18"/>
    </row>
    <row r="73" s="1" customFormat="1" spans="1:8">
      <c r="A73" s="10"/>
      <c r="B73" s="30" t="s">
        <v>104</v>
      </c>
      <c r="C73" s="30" t="s">
        <v>105</v>
      </c>
      <c r="D73" s="31">
        <v>36</v>
      </c>
      <c r="E73" s="11">
        <f t="shared" si="2"/>
        <v>36</v>
      </c>
      <c r="F73" s="30">
        <f>VLOOKUP(C73,[1]Sheet1!A:D,3,0)</f>
        <v>32</v>
      </c>
      <c r="G73" s="30">
        <f>VLOOKUP(C73,[1]Sheet1!A:D,4,0)</f>
        <v>4</v>
      </c>
      <c r="H73" s="18"/>
    </row>
    <row r="74" s="1" customFormat="1" spans="1:8">
      <c r="A74" s="32" t="s">
        <v>106</v>
      </c>
      <c r="B74" s="33" t="s">
        <v>10</v>
      </c>
      <c r="C74" s="16" t="s">
        <v>107</v>
      </c>
      <c r="D74" s="22">
        <v>26</v>
      </c>
      <c r="E74" s="11">
        <f t="shared" si="2"/>
        <v>14</v>
      </c>
      <c r="F74" s="16">
        <v>10</v>
      </c>
      <c r="G74" s="16">
        <v>4</v>
      </c>
      <c r="H74" s="34" t="s">
        <v>108</v>
      </c>
    </row>
    <row r="75" s="1" customFormat="1" spans="1:8">
      <c r="A75" s="35"/>
      <c r="B75" s="36"/>
      <c r="C75" s="16" t="s">
        <v>109</v>
      </c>
      <c r="D75" s="24"/>
      <c r="E75" s="11">
        <f t="shared" si="2"/>
        <v>12</v>
      </c>
      <c r="F75" s="16">
        <v>6</v>
      </c>
      <c r="G75" s="16">
        <v>6</v>
      </c>
      <c r="H75" s="37"/>
    </row>
    <row r="76" s="1" customFormat="1" spans="1:8">
      <c r="A76" s="35"/>
      <c r="B76" s="38" t="s">
        <v>13</v>
      </c>
      <c r="C76" s="14" t="s">
        <v>110</v>
      </c>
      <c r="D76" s="25">
        <v>93</v>
      </c>
      <c r="E76" s="11">
        <f t="shared" si="2"/>
        <v>59</v>
      </c>
      <c r="F76" s="14">
        <f>VLOOKUP(C76,[1]Sheet1!A:D,3,0)</f>
        <v>30</v>
      </c>
      <c r="G76" s="14">
        <f>VLOOKUP(C76,[1]Sheet1!A:D,4,0)</f>
        <v>29</v>
      </c>
      <c r="H76" s="37"/>
    </row>
    <row r="77" s="1" customFormat="1" spans="1:8">
      <c r="A77" s="39"/>
      <c r="B77" s="40"/>
      <c r="C77" s="14" t="s">
        <v>111</v>
      </c>
      <c r="D77" s="27"/>
      <c r="E77" s="11">
        <f t="shared" si="2"/>
        <v>34</v>
      </c>
      <c r="F77" s="14">
        <f>VLOOKUP(C77,[1]Sheet1!A:D,3,0)</f>
        <v>15</v>
      </c>
      <c r="G77" s="14">
        <f>VLOOKUP(C77,[1]Sheet1!A:D,4,0)</f>
        <v>19</v>
      </c>
      <c r="H77" s="41"/>
    </row>
    <row r="78" s="1" customFormat="1" spans="1:8">
      <c r="A78" s="32" t="s">
        <v>112</v>
      </c>
      <c r="B78" s="16" t="s">
        <v>10</v>
      </c>
      <c r="C78" s="16" t="s">
        <v>113</v>
      </c>
      <c r="D78" s="17">
        <v>9</v>
      </c>
      <c r="E78" s="11">
        <f t="shared" si="2"/>
        <v>9</v>
      </c>
      <c r="F78" s="16">
        <v>7</v>
      </c>
      <c r="G78" s="16">
        <v>2</v>
      </c>
      <c r="H78" s="34" t="s">
        <v>114</v>
      </c>
    </row>
    <row r="79" s="1" customFormat="1" spans="1:8">
      <c r="A79" s="35"/>
      <c r="B79" s="38" t="s">
        <v>13</v>
      </c>
      <c r="C79" s="14" t="s">
        <v>115</v>
      </c>
      <c r="D79" s="25">
        <v>181</v>
      </c>
      <c r="E79" s="11">
        <f t="shared" si="2"/>
        <v>67</v>
      </c>
      <c r="F79" s="14">
        <v>25</v>
      </c>
      <c r="G79" s="14">
        <f>VLOOKUP(C79,[1]Sheet1!A:D,4,0)</f>
        <v>42</v>
      </c>
      <c r="H79" s="37"/>
    </row>
    <row r="80" s="1" customFormat="1" spans="1:8">
      <c r="A80" s="35"/>
      <c r="B80" s="42"/>
      <c r="C80" s="14" t="s">
        <v>116</v>
      </c>
      <c r="D80" s="26"/>
      <c r="E80" s="11">
        <f t="shared" si="2"/>
        <v>56</v>
      </c>
      <c r="F80" s="14">
        <f>VLOOKUP(C80,[1]Sheet1!A:D,3,0)</f>
        <v>23</v>
      </c>
      <c r="G80" s="14">
        <f>VLOOKUP(C80,[1]Sheet1!A:D,4,0)</f>
        <v>33</v>
      </c>
      <c r="H80" s="37"/>
    </row>
    <row r="81" s="1" customFormat="1" spans="1:8">
      <c r="A81" s="39"/>
      <c r="B81" s="40"/>
      <c r="C81" s="14" t="s">
        <v>117</v>
      </c>
      <c r="D81" s="27"/>
      <c r="E81" s="11">
        <f t="shared" si="2"/>
        <v>58</v>
      </c>
      <c r="F81" s="14">
        <f>VLOOKUP(C81,[1]Sheet1!A:D,3,0)</f>
        <v>27</v>
      </c>
      <c r="G81" s="14">
        <f>VLOOKUP(C81,[1]Sheet1!A:D,4,0)</f>
        <v>31</v>
      </c>
      <c r="H81" s="41"/>
    </row>
    <row r="82" s="1" customFormat="1" spans="1:8">
      <c r="A82" s="10" t="s">
        <v>118</v>
      </c>
      <c r="B82" s="16" t="s">
        <v>10</v>
      </c>
      <c r="C82" s="16" t="s">
        <v>119</v>
      </c>
      <c r="D82" s="17">
        <v>25</v>
      </c>
      <c r="E82" s="11">
        <f t="shared" si="2"/>
        <v>2</v>
      </c>
      <c r="F82" s="16">
        <v>1</v>
      </c>
      <c r="G82" s="16">
        <v>1</v>
      </c>
      <c r="H82" s="18" t="s">
        <v>120</v>
      </c>
    </row>
    <row r="83" s="1" customFormat="1" spans="1:8">
      <c r="A83" s="10"/>
      <c r="B83" s="16"/>
      <c r="C83" s="16" t="s">
        <v>121</v>
      </c>
      <c r="D83" s="17"/>
      <c r="E83" s="11">
        <f t="shared" si="2"/>
        <v>10</v>
      </c>
      <c r="F83" s="16">
        <v>7</v>
      </c>
      <c r="G83" s="16">
        <v>3</v>
      </c>
      <c r="H83" s="18"/>
    </row>
    <row r="84" s="1" customFormat="1" spans="1:8">
      <c r="A84" s="10"/>
      <c r="B84" s="16"/>
      <c r="C84" s="16" t="s">
        <v>122</v>
      </c>
      <c r="D84" s="17"/>
      <c r="E84" s="11">
        <f t="shared" si="2"/>
        <v>13</v>
      </c>
      <c r="F84" s="16">
        <v>5</v>
      </c>
      <c r="G84" s="16">
        <v>8</v>
      </c>
      <c r="H84" s="18"/>
    </row>
    <row r="85" s="1" customFormat="1" spans="1:8">
      <c r="A85" s="20"/>
      <c r="B85" s="14" t="s">
        <v>13</v>
      </c>
      <c r="C85" s="14" t="s">
        <v>123</v>
      </c>
      <c r="D85" s="15">
        <v>189</v>
      </c>
      <c r="E85" s="11">
        <f t="shared" si="2"/>
        <v>189</v>
      </c>
      <c r="F85" s="14">
        <v>100</v>
      </c>
      <c r="G85" s="14">
        <f>VLOOKUP(C85,[1]Sheet1!A:D,4,0)</f>
        <v>89</v>
      </c>
      <c r="H85" s="43"/>
    </row>
    <row r="86" s="1" customFormat="1" spans="1:8">
      <c r="A86" s="10" t="s">
        <v>124</v>
      </c>
      <c r="B86" s="19" t="s">
        <v>10</v>
      </c>
      <c r="C86" s="16" t="s">
        <v>125</v>
      </c>
      <c r="D86" s="17">
        <v>30</v>
      </c>
      <c r="E86" s="11">
        <f t="shared" si="2"/>
        <v>6</v>
      </c>
      <c r="F86" s="16">
        <v>1</v>
      </c>
      <c r="G86" s="16">
        <v>5</v>
      </c>
      <c r="H86" s="18" t="s">
        <v>126</v>
      </c>
    </row>
    <row r="87" s="1" customFormat="1" spans="1:8">
      <c r="A87" s="10"/>
      <c r="B87" s="16"/>
      <c r="C87" s="16" t="s">
        <v>127</v>
      </c>
      <c r="D87" s="17"/>
      <c r="E87" s="11">
        <f t="shared" si="2"/>
        <v>2</v>
      </c>
      <c r="F87" s="16"/>
      <c r="G87" s="16">
        <v>2</v>
      </c>
      <c r="H87" s="18"/>
    </row>
    <row r="88" s="1" customFormat="1" spans="1:8">
      <c r="A88" s="10"/>
      <c r="B88" s="16"/>
      <c r="C88" s="16" t="s">
        <v>128</v>
      </c>
      <c r="D88" s="17"/>
      <c r="E88" s="11">
        <f t="shared" si="2"/>
        <v>18</v>
      </c>
      <c r="F88" s="16">
        <v>5</v>
      </c>
      <c r="G88" s="16">
        <v>13</v>
      </c>
      <c r="H88" s="18"/>
    </row>
    <row r="89" s="1" customFormat="1" spans="1:8">
      <c r="A89" s="10"/>
      <c r="B89" s="16"/>
      <c r="C89" s="16" t="s">
        <v>129</v>
      </c>
      <c r="D89" s="17"/>
      <c r="E89" s="11">
        <f t="shared" si="2"/>
        <v>2</v>
      </c>
      <c r="F89" s="16"/>
      <c r="G89" s="16">
        <v>2</v>
      </c>
      <c r="H89" s="18"/>
    </row>
    <row r="90" s="1" customFormat="1" spans="1:8">
      <c r="A90" s="10"/>
      <c r="B90" s="16"/>
      <c r="C90" s="16" t="s">
        <v>130</v>
      </c>
      <c r="D90" s="17"/>
      <c r="E90" s="11">
        <f t="shared" si="2"/>
        <v>2</v>
      </c>
      <c r="F90" s="16"/>
      <c r="G90" s="16">
        <v>2</v>
      </c>
      <c r="H90" s="18"/>
    </row>
    <row r="91" s="1" customFormat="1" spans="1:8">
      <c r="A91" s="10"/>
      <c r="B91" s="14" t="s">
        <v>13</v>
      </c>
      <c r="C91" s="14" t="s">
        <v>131</v>
      </c>
      <c r="D91" s="15">
        <v>254</v>
      </c>
      <c r="E91" s="11">
        <f t="shared" si="2"/>
        <v>60</v>
      </c>
      <c r="F91" s="14">
        <f>VLOOKUP(C91,[1]Sheet1!A:D,3,0)</f>
        <v>19</v>
      </c>
      <c r="G91" s="14">
        <f>VLOOKUP(C91,[1]Sheet1!A:D,4,0)</f>
        <v>41</v>
      </c>
      <c r="H91" s="18"/>
    </row>
    <row r="92" s="1" customFormat="1" spans="1:8">
      <c r="A92" s="10"/>
      <c r="B92" s="14"/>
      <c r="C92" s="14" t="s">
        <v>132</v>
      </c>
      <c r="D92" s="15"/>
      <c r="E92" s="11">
        <f t="shared" si="2"/>
        <v>100</v>
      </c>
      <c r="F92" s="14">
        <f>VLOOKUP(C92,[1]Sheet1!A:D,3,0)</f>
        <v>38</v>
      </c>
      <c r="G92" s="14">
        <f>VLOOKUP(C92,[1]Sheet1!A:D,4,0)</f>
        <v>62</v>
      </c>
      <c r="H92" s="18"/>
    </row>
    <row r="93" s="1" customFormat="1" spans="1:8">
      <c r="A93" s="10"/>
      <c r="B93" s="14"/>
      <c r="C93" s="14" t="s">
        <v>133</v>
      </c>
      <c r="D93" s="15"/>
      <c r="E93" s="11">
        <f t="shared" si="2"/>
        <v>94</v>
      </c>
      <c r="F93" s="14">
        <v>23</v>
      </c>
      <c r="G93" s="14">
        <f>VLOOKUP(C93,[1]Sheet1!A:D,4,0)</f>
        <v>71</v>
      </c>
      <c r="H93" s="18"/>
    </row>
    <row r="94" s="1" customFormat="1" spans="1:8">
      <c r="A94" s="10" t="s">
        <v>134</v>
      </c>
      <c r="B94" s="16" t="s">
        <v>10</v>
      </c>
      <c r="C94" s="16" t="s">
        <v>135</v>
      </c>
      <c r="D94" s="17">
        <v>3</v>
      </c>
      <c r="E94" s="11">
        <f t="shared" si="2"/>
        <v>3</v>
      </c>
      <c r="F94" s="16">
        <v>1</v>
      </c>
      <c r="G94" s="16">
        <v>2</v>
      </c>
      <c r="H94" s="18" t="s">
        <v>136</v>
      </c>
    </row>
    <row r="95" s="1" customFormat="1" spans="1:8">
      <c r="A95" s="10"/>
      <c r="B95" s="14" t="s">
        <v>13</v>
      </c>
      <c r="C95" s="14" t="s">
        <v>137</v>
      </c>
      <c r="D95" s="15">
        <v>219</v>
      </c>
      <c r="E95" s="11">
        <f t="shared" si="2"/>
        <v>109</v>
      </c>
      <c r="F95" s="14">
        <v>35</v>
      </c>
      <c r="G95" s="14">
        <f>VLOOKUP(C95,[1]Sheet1!A:D,4,0)</f>
        <v>74</v>
      </c>
      <c r="H95" s="18"/>
    </row>
    <row r="96" s="1" customFormat="1" spans="1:8">
      <c r="A96" s="10"/>
      <c r="B96" s="14"/>
      <c r="C96" s="14" t="s">
        <v>138</v>
      </c>
      <c r="D96" s="15"/>
      <c r="E96" s="11">
        <f t="shared" si="2"/>
        <v>110</v>
      </c>
      <c r="F96" s="14">
        <v>46</v>
      </c>
      <c r="G96" s="14">
        <f>VLOOKUP(C96,[1]Sheet1!A:D,4,0)</f>
        <v>64</v>
      </c>
      <c r="H96" s="18"/>
    </row>
    <row r="97" s="1" customFormat="1" spans="1:8">
      <c r="A97" s="10" t="s">
        <v>139</v>
      </c>
      <c r="B97" s="44" t="s">
        <v>140</v>
      </c>
      <c r="C97" s="44" t="s">
        <v>141</v>
      </c>
      <c r="D97" s="45">
        <v>9</v>
      </c>
      <c r="E97" s="11">
        <f t="shared" si="2"/>
        <v>9</v>
      </c>
      <c r="F97" s="44">
        <v>1</v>
      </c>
      <c r="G97" s="44">
        <v>8</v>
      </c>
      <c r="H97" s="18" t="s">
        <v>142</v>
      </c>
    </row>
    <row r="98" s="1" customFormat="1" spans="1:8">
      <c r="A98" s="10"/>
      <c r="B98" s="16" t="s">
        <v>10</v>
      </c>
      <c r="C98" s="16" t="s">
        <v>141</v>
      </c>
      <c r="D98" s="17">
        <v>52</v>
      </c>
      <c r="E98" s="11">
        <f t="shared" si="2"/>
        <v>39</v>
      </c>
      <c r="F98" s="16">
        <v>14</v>
      </c>
      <c r="G98" s="16">
        <v>25</v>
      </c>
      <c r="H98" s="18"/>
    </row>
    <row r="99" s="1" customFormat="1" spans="1:8">
      <c r="A99" s="10"/>
      <c r="B99" s="16"/>
      <c r="C99" s="16" t="s">
        <v>143</v>
      </c>
      <c r="D99" s="17"/>
      <c r="E99" s="11">
        <f t="shared" si="2"/>
        <v>8</v>
      </c>
      <c r="F99" s="16">
        <v>2</v>
      </c>
      <c r="G99" s="16">
        <v>6</v>
      </c>
      <c r="H99" s="18"/>
    </row>
    <row r="100" s="1" customFormat="1" spans="1:8">
      <c r="A100" s="10"/>
      <c r="B100" s="16"/>
      <c r="C100" s="16" t="s">
        <v>144</v>
      </c>
      <c r="D100" s="17"/>
      <c r="E100" s="11">
        <f t="shared" ref="E100:E146" si="3">F100+G100</f>
        <v>2</v>
      </c>
      <c r="F100" s="16">
        <v>1</v>
      </c>
      <c r="G100" s="16">
        <v>1</v>
      </c>
      <c r="H100" s="18"/>
    </row>
    <row r="101" s="1" customFormat="1" spans="1:8">
      <c r="A101" s="10"/>
      <c r="B101" s="16"/>
      <c r="C101" s="16" t="s">
        <v>145</v>
      </c>
      <c r="D101" s="17"/>
      <c r="E101" s="11">
        <f t="shared" si="3"/>
        <v>3</v>
      </c>
      <c r="F101" s="16"/>
      <c r="G101" s="16">
        <v>3</v>
      </c>
      <c r="H101" s="18"/>
    </row>
    <row r="102" s="1" customFormat="1" spans="1:8">
      <c r="A102" s="10"/>
      <c r="B102" s="14" t="s">
        <v>13</v>
      </c>
      <c r="C102" s="14" t="s">
        <v>146</v>
      </c>
      <c r="D102" s="15">
        <v>108</v>
      </c>
      <c r="E102" s="11">
        <f t="shared" si="3"/>
        <v>68</v>
      </c>
      <c r="F102" s="14">
        <v>27</v>
      </c>
      <c r="G102" s="14">
        <f>VLOOKUP(C102,[1]Sheet1!A:D,4,0)</f>
        <v>41</v>
      </c>
      <c r="H102" s="18"/>
    </row>
    <row r="103" s="1" customFormat="1" spans="1:8">
      <c r="A103" s="10"/>
      <c r="B103" s="14"/>
      <c r="C103" s="14" t="s">
        <v>147</v>
      </c>
      <c r="D103" s="15"/>
      <c r="E103" s="11">
        <f t="shared" si="3"/>
        <v>40</v>
      </c>
      <c r="F103" s="14">
        <f>VLOOKUP(C103,[1]Sheet1!A:D,3,0)</f>
        <v>13</v>
      </c>
      <c r="G103" s="14">
        <f>VLOOKUP(C103,[1]Sheet1!A:D,4,0)</f>
        <v>27</v>
      </c>
      <c r="H103" s="18"/>
    </row>
    <row r="104" s="1" customFormat="1" ht="30" spans="1:8">
      <c r="A104" s="10" t="s">
        <v>148</v>
      </c>
      <c r="B104" s="14" t="s">
        <v>13</v>
      </c>
      <c r="C104" s="14" t="s">
        <v>149</v>
      </c>
      <c r="D104" s="15">
        <v>254</v>
      </c>
      <c r="E104" s="11">
        <f t="shared" si="3"/>
        <v>254</v>
      </c>
      <c r="F104" s="14">
        <f>VLOOKUP(C104,[1]Sheet1!A:D,3,0)</f>
        <v>49</v>
      </c>
      <c r="G104" s="14">
        <v>205</v>
      </c>
      <c r="H104" s="13" t="s">
        <v>150</v>
      </c>
    </row>
    <row r="105" s="1" customFormat="1" spans="1:8">
      <c r="A105" s="10" t="s">
        <v>151</v>
      </c>
      <c r="B105" s="16" t="s">
        <v>10</v>
      </c>
      <c r="C105" s="16" t="s">
        <v>152</v>
      </c>
      <c r="D105" s="17">
        <v>4</v>
      </c>
      <c r="E105" s="11">
        <f t="shared" si="3"/>
        <v>4</v>
      </c>
      <c r="F105" s="16">
        <v>2</v>
      </c>
      <c r="G105" s="16">
        <v>2</v>
      </c>
      <c r="H105" s="13" t="s">
        <v>153</v>
      </c>
    </row>
    <row r="106" s="1" customFormat="1" spans="1:8">
      <c r="A106" s="10"/>
      <c r="B106" s="14" t="s">
        <v>13</v>
      </c>
      <c r="C106" s="14" t="s">
        <v>154</v>
      </c>
      <c r="D106" s="15">
        <v>81</v>
      </c>
      <c r="E106" s="11">
        <f t="shared" si="3"/>
        <v>37</v>
      </c>
      <c r="F106" s="14">
        <f>VLOOKUP(C106,[1]Sheet1!A:D,3,0)</f>
        <v>12</v>
      </c>
      <c r="G106" s="14">
        <f>VLOOKUP(C106,[1]Sheet1!A:D,4,0)</f>
        <v>25</v>
      </c>
      <c r="H106" s="18"/>
    </row>
    <row r="107" s="1" customFormat="1" spans="1:8">
      <c r="A107" s="10"/>
      <c r="B107" s="14"/>
      <c r="C107" s="14" t="s">
        <v>155</v>
      </c>
      <c r="D107" s="15"/>
      <c r="E107" s="11">
        <f t="shared" si="3"/>
        <v>44</v>
      </c>
      <c r="F107" s="14">
        <f>VLOOKUP(C107,[1]Sheet1!A:D,3,0)</f>
        <v>11</v>
      </c>
      <c r="G107" s="14">
        <f>VLOOKUP(C107,[1]Sheet1!A:D,4,0)</f>
        <v>33</v>
      </c>
      <c r="H107" s="18"/>
    </row>
    <row r="108" s="1" customFormat="1" spans="1:8">
      <c r="A108" s="10" t="s">
        <v>156</v>
      </c>
      <c r="B108" s="16" t="s">
        <v>10</v>
      </c>
      <c r="C108" s="16" t="s">
        <v>157</v>
      </c>
      <c r="D108" s="17">
        <v>222</v>
      </c>
      <c r="E108" s="11">
        <f t="shared" si="3"/>
        <v>2</v>
      </c>
      <c r="F108" s="16">
        <v>2</v>
      </c>
      <c r="G108" s="16"/>
      <c r="H108" s="18" t="s">
        <v>158</v>
      </c>
    </row>
    <row r="109" s="1" customFormat="1" spans="1:8">
      <c r="A109" s="10"/>
      <c r="B109" s="16"/>
      <c r="C109" s="16" t="s">
        <v>159</v>
      </c>
      <c r="D109" s="17"/>
      <c r="E109" s="11">
        <f t="shared" si="3"/>
        <v>24</v>
      </c>
      <c r="F109" s="16">
        <v>6</v>
      </c>
      <c r="G109" s="16">
        <v>18</v>
      </c>
      <c r="H109" s="18"/>
    </row>
    <row r="110" s="1" customFormat="1" spans="1:8">
      <c r="A110" s="10"/>
      <c r="B110" s="16"/>
      <c r="C110" s="16" t="s">
        <v>160</v>
      </c>
      <c r="D110" s="17"/>
      <c r="E110" s="11">
        <f t="shared" si="3"/>
        <v>1</v>
      </c>
      <c r="F110" s="16"/>
      <c r="G110" s="16">
        <v>1</v>
      </c>
      <c r="H110" s="18"/>
    </row>
    <row r="111" s="1" customFormat="1" spans="1:8">
      <c r="A111" s="10"/>
      <c r="B111" s="16"/>
      <c r="C111" s="16" t="s">
        <v>161</v>
      </c>
      <c r="D111" s="17"/>
      <c r="E111" s="11">
        <f t="shared" si="3"/>
        <v>19</v>
      </c>
      <c r="F111" s="16">
        <v>11</v>
      </c>
      <c r="G111" s="16">
        <v>8</v>
      </c>
      <c r="H111" s="18"/>
    </row>
    <row r="112" s="1" customFormat="1" spans="1:8">
      <c r="A112" s="10"/>
      <c r="B112" s="16"/>
      <c r="C112" s="16" t="s">
        <v>162</v>
      </c>
      <c r="D112" s="17"/>
      <c r="E112" s="11">
        <f t="shared" si="3"/>
        <v>20</v>
      </c>
      <c r="F112" s="16">
        <v>19</v>
      </c>
      <c r="G112" s="16">
        <v>1</v>
      </c>
      <c r="H112" s="18"/>
    </row>
    <row r="113" s="1" customFormat="1" spans="1:8">
      <c r="A113" s="10"/>
      <c r="B113" s="16"/>
      <c r="C113" s="16" t="s">
        <v>163</v>
      </c>
      <c r="D113" s="17"/>
      <c r="E113" s="11">
        <f t="shared" si="3"/>
        <v>9</v>
      </c>
      <c r="F113" s="16">
        <v>2</v>
      </c>
      <c r="G113" s="16">
        <v>7</v>
      </c>
      <c r="H113" s="18"/>
    </row>
    <row r="114" s="1" customFormat="1" spans="1:8">
      <c r="A114" s="10"/>
      <c r="B114" s="16"/>
      <c r="C114" s="16" t="s">
        <v>164</v>
      </c>
      <c r="D114" s="17"/>
      <c r="E114" s="11">
        <f t="shared" si="3"/>
        <v>5</v>
      </c>
      <c r="F114" s="16">
        <v>1</v>
      </c>
      <c r="G114" s="16">
        <v>4</v>
      </c>
      <c r="H114" s="18"/>
    </row>
    <row r="115" s="1" customFormat="1" spans="1:8">
      <c r="A115" s="10"/>
      <c r="B115" s="16"/>
      <c r="C115" s="16" t="s">
        <v>165</v>
      </c>
      <c r="D115" s="17"/>
      <c r="E115" s="11">
        <f t="shared" si="3"/>
        <v>28</v>
      </c>
      <c r="F115" s="16">
        <v>9</v>
      </c>
      <c r="G115" s="16">
        <v>19</v>
      </c>
      <c r="H115" s="18"/>
    </row>
    <row r="116" s="1" customFormat="1" spans="1:8">
      <c r="A116" s="10"/>
      <c r="B116" s="16"/>
      <c r="C116" s="16" t="s">
        <v>166</v>
      </c>
      <c r="D116" s="17"/>
      <c r="E116" s="11">
        <f t="shared" si="3"/>
        <v>2</v>
      </c>
      <c r="F116" s="16"/>
      <c r="G116" s="16">
        <v>2</v>
      </c>
      <c r="H116" s="18"/>
    </row>
    <row r="117" s="1" customFormat="1" spans="1:8">
      <c r="A117" s="10"/>
      <c r="B117" s="16"/>
      <c r="C117" s="16" t="s">
        <v>167</v>
      </c>
      <c r="D117" s="17"/>
      <c r="E117" s="11">
        <f t="shared" si="3"/>
        <v>9</v>
      </c>
      <c r="F117" s="16">
        <v>1</v>
      </c>
      <c r="G117" s="16">
        <v>8</v>
      </c>
      <c r="H117" s="18"/>
    </row>
    <row r="118" s="1" customFormat="1" spans="1:8">
      <c r="A118" s="10"/>
      <c r="B118" s="16"/>
      <c r="C118" s="16" t="s">
        <v>168</v>
      </c>
      <c r="D118" s="17"/>
      <c r="E118" s="11">
        <f t="shared" si="3"/>
        <v>3</v>
      </c>
      <c r="F118" s="16"/>
      <c r="G118" s="16">
        <v>3</v>
      </c>
      <c r="H118" s="18"/>
    </row>
    <row r="119" s="1" customFormat="1" spans="1:8">
      <c r="A119" s="10"/>
      <c r="B119" s="16"/>
      <c r="C119" s="16" t="s">
        <v>169</v>
      </c>
      <c r="D119" s="17"/>
      <c r="E119" s="11">
        <f t="shared" si="3"/>
        <v>5</v>
      </c>
      <c r="F119" s="16"/>
      <c r="G119" s="16">
        <v>5</v>
      </c>
      <c r="H119" s="18"/>
    </row>
    <row r="120" s="1" customFormat="1" spans="1:8">
      <c r="A120" s="10"/>
      <c r="B120" s="16"/>
      <c r="C120" s="16" t="s">
        <v>143</v>
      </c>
      <c r="D120" s="17"/>
      <c r="E120" s="11">
        <f t="shared" si="3"/>
        <v>75</v>
      </c>
      <c r="F120" s="16">
        <v>17</v>
      </c>
      <c r="G120" s="16">
        <v>58</v>
      </c>
      <c r="H120" s="18"/>
    </row>
    <row r="121" s="1" customFormat="1" spans="1:8">
      <c r="A121" s="10"/>
      <c r="B121" s="16"/>
      <c r="C121" s="16" t="s">
        <v>170</v>
      </c>
      <c r="D121" s="17"/>
      <c r="E121" s="11">
        <f t="shared" si="3"/>
        <v>2</v>
      </c>
      <c r="F121" s="16">
        <v>1</v>
      </c>
      <c r="G121" s="16">
        <v>1</v>
      </c>
      <c r="H121" s="18"/>
    </row>
    <row r="122" s="1" customFormat="1" spans="1:8">
      <c r="A122" s="10"/>
      <c r="B122" s="16"/>
      <c r="C122" s="16" t="s">
        <v>171</v>
      </c>
      <c r="D122" s="17"/>
      <c r="E122" s="11">
        <f t="shared" si="3"/>
        <v>1</v>
      </c>
      <c r="F122" s="16"/>
      <c r="G122" s="16">
        <v>1</v>
      </c>
      <c r="H122" s="18"/>
    </row>
    <row r="123" s="1" customFormat="1" spans="1:8">
      <c r="A123" s="10"/>
      <c r="B123" s="16"/>
      <c r="C123" s="16" t="s">
        <v>172</v>
      </c>
      <c r="D123" s="17"/>
      <c r="E123" s="11">
        <f t="shared" si="3"/>
        <v>5</v>
      </c>
      <c r="F123" s="16">
        <v>4</v>
      </c>
      <c r="G123" s="16">
        <v>1</v>
      </c>
      <c r="H123" s="18"/>
    </row>
    <row r="124" s="1" customFormat="1" spans="1:8">
      <c r="A124" s="10"/>
      <c r="B124" s="16"/>
      <c r="C124" s="16" t="s">
        <v>173</v>
      </c>
      <c r="D124" s="17"/>
      <c r="E124" s="11">
        <f t="shared" si="3"/>
        <v>5</v>
      </c>
      <c r="F124" s="16">
        <v>5</v>
      </c>
      <c r="G124" s="16"/>
      <c r="H124" s="18"/>
    </row>
    <row r="125" s="1" customFormat="1" spans="1:8">
      <c r="A125" s="10"/>
      <c r="B125" s="16"/>
      <c r="C125" s="16" t="s">
        <v>174</v>
      </c>
      <c r="D125" s="17"/>
      <c r="E125" s="11">
        <f t="shared" si="3"/>
        <v>3</v>
      </c>
      <c r="F125" s="16">
        <v>2</v>
      </c>
      <c r="G125" s="16">
        <v>1</v>
      </c>
      <c r="H125" s="18"/>
    </row>
    <row r="126" s="1" customFormat="1" spans="1:8">
      <c r="A126" s="10"/>
      <c r="B126" s="16"/>
      <c r="C126" s="16" t="s">
        <v>175</v>
      </c>
      <c r="D126" s="17"/>
      <c r="E126" s="11">
        <f t="shared" si="3"/>
        <v>2</v>
      </c>
      <c r="F126" s="16"/>
      <c r="G126" s="16">
        <v>2</v>
      </c>
      <c r="H126" s="18"/>
    </row>
    <row r="127" s="1" customFormat="1" spans="1:8">
      <c r="A127" s="10"/>
      <c r="B127" s="16"/>
      <c r="C127" s="16" t="s">
        <v>176</v>
      </c>
      <c r="D127" s="17"/>
      <c r="E127" s="11">
        <f t="shared" si="3"/>
        <v>2</v>
      </c>
      <c r="F127" s="16">
        <v>2</v>
      </c>
      <c r="G127" s="16"/>
      <c r="H127" s="18"/>
    </row>
    <row r="128" s="1" customFormat="1" spans="1:8">
      <c r="A128" s="10"/>
      <c r="B128" s="14" t="s">
        <v>13</v>
      </c>
      <c r="C128" s="14" t="s">
        <v>177</v>
      </c>
      <c r="D128" s="15">
        <v>242</v>
      </c>
      <c r="E128" s="11">
        <f t="shared" si="3"/>
        <v>122</v>
      </c>
      <c r="F128" s="14">
        <f>VLOOKUP(C128,[1]Sheet1!A:D,3,0)</f>
        <v>44</v>
      </c>
      <c r="G128" s="14">
        <f>VLOOKUP(C128,[1]Sheet1!A:D,4,0)</f>
        <v>78</v>
      </c>
      <c r="H128" s="18" t="s">
        <v>178</v>
      </c>
    </row>
    <row r="129" s="1" customFormat="1" spans="1:8">
      <c r="A129" s="10"/>
      <c r="B129" s="14"/>
      <c r="C129" s="14" t="s">
        <v>179</v>
      </c>
      <c r="D129" s="15"/>
      <c r="E129" s="11">
        <f t="shared" si="3"/>
        <v>120</v>
      </c>
      <c r="F129" s="14">
        <f>VLOOKUP(C129,[1]Sheet1!A:D,3,0)</f>
        <v>51</v>
      </c>
      <c r="G129" s="14">
        <f>VLOOKUP(C129,[1]Sheet1!A:D,4,0)</f>
        <v>69</v>
      </c>
      <c r="H129" s="18"/>
    </row>
    <row r="130" s="1" customFormat="1" spans="1:8">
      <c r="A130" s="10" t="s">
        <v>180</v>
      </c>
      <c r="B130" s="16" t="s">
        <v>10</v>
      </c>
      <c r="C130" s="16" t="s">
        <v>181</v>
      </c>
      <c r="D130" s="17">
        <v>33</v>
      </c>
      <c r="E130" s="11">
        <f t="shared" si="3"/>
        <v>33</v>
      </c>
      <c r="F130" s="16">
        <v>11</v>
      </c>
      <c r="G130" s="16">
        <v>22</v>
      </c>
      <c r="H130" s="13" t="s">
        <v>182</v>
      </c>
    </row>
    <row r="131" s="1" customFormat="1" spans="1:8">
      <c r="A131" s="10"/>
      <c r="B131" s="38" t="s">
        <v>13</v>
      </c>
      <c r="C131" s="14" t="s">
        <v>183</v>
      </c>
      <c r="D131" s="25">
        <v>216</v>
      </c>
      <c r="E131" s="11">
        <f t="shared" si="3"/>
        <v>40</v>
      </c>
      <c r="F131" s="14">
        <f>VLOOKUP(C131,[1]Sheet1!A:D,3,0)</f>
        <v>14</v>
      </c>
      <c r="G131" s="14">
        <f>VLOOKUP(C131,[1]Sheet1!A:D,4,0)</f>
        <v>26</v>
      </c>
      <c r="H131" s="18"/>
    </row>
    <row r="132" s="1" customFormat="1" spans="1:8">
      <c r="A132" s="10"/>
      <c r="B132" s="42"/>
      <c r="C132" s="14" t="s">
        <v>184</v>
      </c>
      <c r="D132" s="26"/>
      <c r="E132" s="11">
        <f t="shared" si="3"/>
        <v>18</v>
      </c>
      <c r="F132" s="14">
        <f>VLOOKUP(C132,[1]Sheet1!A:D,3,0)</f>
        <v>12</v>
      </c>
      <c r="G132" s="14">
        <f>VLOOKUP(C132,[1]Sheet1!A:D,4,0)</f>
        <v>6</v>
      </c>
      <c r="H132" s="18"/>
    </row>
    <row r="133" s="1" customFormat="1" spans="1:8">
      <c r="A133" s="10"/>
      <c r="B133" s="42"/>
      <c r="C133" s="14" t="s">
        <v>185</v>
      </c>
      <c r="D133" s="26"/>
      <c r="E133" s="11">
        <f t="shared" si="3"/>
        <v>74</v>
      </c>
      <c r="F133" s="14">
        <f>VLOOKUP(C133,[1]Sheet1!A:D,3,0)</f>
        <v>10</v>
      </c>
      <c r="G133" s="14">
        <f>VLOOKUP(C133,[1]Sheet1!A:D,4,0)</f>
        <v>64</v>
      </c>
      <c r="H133" s="18"/>
    </row>
    <row r="134" s="1" customFormat="1" spans="1:8">
      <c r="A134" s="10"/>
      <c r="B134" s="42"/>
      <c r="C134" s="14" t="s">
        <v>186</v>
      </c>
      <c r="D134" s="26"/>
      <c r="E134" s="11">
        <f t="shared" si="3"/>
        <v>76</v>
      </c>
      <c r="F134" s="14">
        <f>VLOOKUP(C134,[1]Sheet1!A:D,3,0)</f>
        <v>36</v>
      </c>
      <c r="G134" s="14">
        <f>VLOOKUP(C134,[1]Sheet1!A:D,4,0)</f>
        <v>40</v>
      </c>
      <c r="H134" s="18"/>
    </row>
    <row r="135" s="1" customFormat="1" spans="1:8">
      <c r="A135" s="10"/>
      <c r="B135" s="42"/>
      <c r="C135" s="14" t="s">
        <v>72</v>
      </c>
      <c r="D135" s="26"/>
      <c r="E135" s="11">
        <f t="shared" si="3"/>
        <v>7</v>
      </c>
      <c r="F135" s="14">
        <v>7</v>
      </c>
      <c r="G135" s="14"/>
      <c r="H135" s="18"/>
    </row>
    <row r="136" s="1" customFormat="1" spans="1:8">
      <c r="A136" s="10"/>
      <c r="B136" s="40"/>
      <c r="C136" s="14" t="s">
        <v>187</v>
      </c>
      <c r="D136" s="27"/>
      <c r="E136" s="11">
        <f t="shared" si="3"/>
        <v>1</v>
      </c>
      <c r="F136" s="14"/>
      <c r="G136" s="14">
        <v>1</v>
      </c>
      <c r="H136" s="18"/>
    </row>
    <row r="137" s="1" customFormat="1" spans="1:8">
      <c r="A137" s="10"/>
      <c r="B137" s="30" t="s">
        <v>104</v>
      </c>
      <c r="C137" s="30" t="s">
        <v>188</v>
      </c>
      <c r="D137" s="31">
        <v>36</v>
      </c>
      <c r="E137" s="11">
        <f t="shared" si="3"/>
        <v>36</v>
      </c>
      <c r="F137" s="30">
        <f>VLOOKUP(C137,[1]Sheet1!A:D,3,0)</f>
        <v>16</v>
      </c>
      <c r="G137" s="30">
        <f>VLOOKUP(C137,[1]Sheet1!A:D,4,0)</f>
        <v>20</v>
      </c>
      <c r="H137" s="18"/>
    </row>
    <row r="138" s="1" customFormat="1" spans="1:8">
      <c r="A138" s="10" t="s">
        <v>189</v>
      </c>
      <c r="B138" s="16" t="s">
        <v>10</v>
      </c>
      <c r="C138" s="16" t="s">
        <v>190</v>
      </c>
      <c r="D138" s="17">
        <v>2</v>
      </c>
      <c r="E138" s="11">
        <f t="shared" si="3"/>
        <v>2</v>
      </c>
      <c r="F138" s="16">
        <v>1</v>
      </c>
      <c r="G138" s="16">
        <v>1</v>
      </c>
      <c r="H138" s="18" t="s">
        <v>191</v>
      </c>
    </row>
    <row r="139" s="1" customFormat="1" spans="1:8">
      <c r="A139" s="10"/>
      <c r="B139" s="14" t="s">
        <v>13</v>
      </c>
      <c r="C139" s="14" t="s">
        <v>192</v>
      </c>
      <c r="D139" s="15">
        <v>201</v>
      </c>
      <c r="E139" s="11">
        <f t="shared" si="3"/>
        <v>61</v>
      </c>
      <c r="F139" s="14">
        <f>VLOOKUP(C139,[1]Sheet1!A:D,3,0)</f>
        <v>21</v>
      </c>
      <c r="G139" s="14">
        <f>VLOOKUP(C139,[1]Sheet1!A:D,4,0)</f>
        <v>40</v>
      </c>
      <c r="H139" s="18"/>
    </row>
    <row r="140" s="1" customFormat="1" spans="1:8">
      <c r="A140" s="10"/>
      <c r="B140" s="14"/>
      <c r="C140" s="14" t="s">
        <v>193</v>
      </c>
      <c r="D140" s="15"/>
      <c r="E140" s="11">
        <f t="shared" si="3"/>
        <v>95</v>
      </c>
      <c r="F140" s="14">
        <v>43</v>
      </c>
      <c r="G140" s="14">
        <v>52</v>
      </c>
      <c r="H140" s="18"/>
    </row>
    <row r="141" s="1" customFormat="1" spans="1:8">
      <c r="A141" s="10"/>
      <c r="B141" s="14"/>
      <c r="C141" s="14" t="s">
        <v>194</v>
      </c>
      <c r="D141" s="15"/>
      <c r="E141" s="11">
        <f t="shared" si="3"/>
        <v>45</v>
      </c>
      <c r="F141" s="14">
        <f>VLOOKUP(C141,[1]Sheet1!A:D,3,0)</f>
        <v>8</v>
      </c>
      <c r="G141" s="14">
        <f>VLOOKUP(C141,[1]Sheet1!A:D,4,0)</f>
        <v>37</v>
      </c>
      <c r="H141" s="18"/>
    </row>
    <row r="142" s="1" customFormat="1" spans="1:8">
      <c r="A142" s="10" t="s">
        <v>195</v>
      </c>
      <c r="B142" s="16" t="s">
        <v>10</v>
      </c>
      <c r="C142" s="16" t="s">
        <v>190</v>
      </c>
      <c r="D142" s="17">
        <v>2</v>
      </c>
      <c r="E142" s="11">
        <f t="shared" si="3"/>
        <v>2</v>
      </c>
      <c r="F142" s="16">
        <v>1</v>
      </c>
      <c r="G142" s="16">
        <v>1</v>
      </c>
      <c r="H142" s="18" t="s">
        <v>196</v>
      </c>
    </row>
    <row r="143" s="1" customFormat="1" spans="1:8">
      <c r="A143" s="10"/>
      <c r="B143" s="14" t="s">
        <v>13</v>
      </c>
      <c r="C143" s="14" t="s">
        <v>197</v>
      </c>
      <c r="D143" s="15">
        <v>225</v>
      </c>
      <c r="E143" s="11">
        <f t="shared" si="3"/>
        <v>37</v>
      </c>
      <c r="F143" s="14">
        <f>VLOOKUP(C143,[1]Sheet1!A:D,3,0)</f>
        <v>19</v>
      </c>
      <c r="G143" s="14">
        <f>VLOOKUP(C143,[1]Sheet1!A:D,4,0)</f>
        <v>18</v>
      </c>
      <c r="H143" s="18"/>
    </row>
    <row r="144" s="1" customFormat="1" spans="1:8">
      <c r="A144" s="10"/>
      <c r="B144" s="14"/>
      <c r="C144" s="14" t="s">
        <v>198</v>
      </c>
      <c r="D144" s="15"/>
      <c r="E144" s="11">
        <f t="shared" si="3"/>
        <v>69</v>
      </c>
      <c r="F144" s="14">
        <v>26</v>
      </c>
      <c r="G144" s="14">
        <f>VLOOKUP(C144,[1]Sheet1!A:D,4,0)</f>
        <v>43</v>
      </c>
      <c r="H144" s="18"/>
    </row>
    <row r="145" s="1" customFormat="1" spans="1:8">
      <c r="A145" s="10"/>
      <c r="B145" s="14"/>
      <c r="C145" s="14" t="s">
        <v>199</v>
      </c>
      <c r="D145" s="15"/>
      <c r="E145" s="11">
        <f t="shared" si="3"/>
        <v>119</v>
      </c>
      <c r="F145" s="14">
        <v>60</v>
      </c>
      <c r="G145" s="14">
        <f>VLOOKUP(C145,[1]Sheet1!A:D,4,0)</f>
        <v>59</v>
      </c>
      <c r="H145" s="18"/>
    </row>
    <row r="146" s="1" customFormat="1" ht="15.75" spans="1:8">
      <c r="A146" s="46" t="s">
        <v>200</v>
      </c>
      <c r="B146" s="47"/>
      <c r="C146" s="47"/>
      <c r="D146" s="48">
        <f>SUM(D3:D145)</f>
        <v>6028</v>
      </c>
      <c r="E146" s="11">
        <f t="shared" si="3"/>
        <v>6028</v>
      </c>
      <c r="F146" s="47">
        <f>SUM(F3:F145)</f>
        <v>2361</v>
      </c>
      <c r="G146" s="47">
        <f>SUM(G3:G145)</f>
        <v>3667</v>
      </c>
      <c r="H146" s="49"/>
    </row>
  </sheetData>
  <mergeCells count="117">
    <mergeCell ref="A1:H1"/>
    <mergeCell ref="A146:C146"/>
    <mergeCell ref="A3:A7"/>
    <mergeCell ref="A8:A9"/>
    <mergeCell ref="A10:A13"/>
    <mergeCell ref="A14:A19"/>
    <mergeCell ref="A20:A24"/>
    <mergeCell ref="A25:A34"/>
    <mergeCell ref="A35:A42"/>
    <mergeCell ref="A43:A45"/>
    <mergeCell ref="A46:A50"/>
    <mergeCell ref="A51:A53"/>
    <mergeCell ref="A54:A58"/>
    <mergeCell ref="A59:A63"/>
    <mergeCell ref="A64:A69"/>
    <mergeCell ref="A70:A73"/>
    <mergeCell ref="A74:A77"/>
    <mergeCell ref="A78:A81"/>
    <mergeCell ref="A82:A85"/>
    <mergeCell ref="A86:A93"/>
    <mergeCell ref="A94:A96"/>
    <mergeCell ref="A97:A103"/>
    <mergeCell ref="A105:A107"/>
    <mergeCell ref="A108:A129"/>
    <mergeCell ref="A130:A137"/>
    <mergeCell ref="A138:A141"/>
    <mergeCell ref="A142:A145"/>
    <mergeCell ref="B4:B7"/>
    <mergeCell ref="B10:B12"/>
    <mergeCell ref="B14:B16"/>
    <mergeCell ref="B17:B19"/>
    <mergeCell ref="B21:B24"/>
    <mergeCell ref="B25:B30"/>
    <mergeCell ref="B31:B34"/>
    <mergeCell ref="B35:B39"/>
    <mergeCell ref="B40:B42"/>
    <mergeCell ref="B44:B45"/>
    <mergeCell ref="B46:B47"/>
    <mergeCell ref="B48:B50"/>
    <mergeCell ref="B52:B53"/>
    <mergeCell ref="B55:B58"/>
    <mergeCell ref="B60:B63"/>
    <mergeCell ref="B65:B69"/>
    <mergeCell ref="B70:B72"/>
    <mergeCell ref="B74:B75"/>
    <mergeCell ref="B76:B77"/>
    <mergeCell ref="B79:B81"/>
    <mergeCell ref="B82:B84"/>
    <mergeCell ref="B86:B90"/>
    <mergeCell ref="B91:B93"/>
    <mergeCell ref="B95:B96"/>
    <mergeCell ref="B98:B101"/>
    <mergeCell ref="B102:B103"/>
    <mergeCell ref="B106:B107"/>
    <mergeCell ref="B108:B127"/>
    <mergeCell ref="B128:B129"/>
    <mergeCell ref="B131:B136"/>
    <mergeCell ref="B139:B141"/>
    <mergeCell ref="B143:B145"/>
    <mergeCell ref="D4:D7"/>
    <mergeCell ref="D10:D12"/>
    <mergeCell ref="D14:D16"/>
    <mergeCell ref="D17:D19"/>
    <mergeCell ref="D21:D24"/>
    <mergeCell ref="D25:D30"/>
    <mergeCell ref="D31:D34"/>
    <mergeCell ref="D35:D39"/>
    <mergeCell ref="D40:D42"/>
    <mergeCell ref="D44:D45"/>
    <mergeCell ref="D46:D47"/>
    <mergeCell ref="D48:D50"/>
    <mergeCell ref="D52:D53"/>
    <mergeCell ref="D55:D58"/>
    <mergeCell ref="D60:D63"/>
    <mergeCell ref="D65:D69"/>
    <mergeCell ref="D70:D72"/>
    <mergeCell ref="D74:D75"/>
    <mergeCell ref="D76:D77"/>
    <mergeCell ref="D79:D81"/>
    <mergeCell ref="D82:D84"/>
    <mergeCell ref="D86:D90"/>
    <mergeCell ref="D91:D93"/>
    <mergeCell ref="D95:D96"/>
    <mergeCell ref="D98:D101"/>
    <mergeCell ref="D102:D103"/>
    <mergeCell ref="D106:D107"/>
    <mergeCell ref="D108:D127"/>
    <mergeCell ref="D128:D129"/>
    <mergeCell ref="D131:D136"/>
    <mergeCell ref="D139:D141"/>
    <mergeCell ref="D143:D145"/>
    <mergeCell ref="H3:H7"/>
    <mergeCell ref="H8:H9"/>
    <mergeCell ref="H10:H13"/>
    <mergeCell ref="H14:H19"/>
    <mergeCell ref="H20:H24"/>
    <mergeCell ref="H25:H34"/>
    <mergeCell ref="H35:H42"/>
    <mergeCell ref="H43:H45"/>
    <mergeCell ref="H46:H50"/>
    <mergeCell ref="H51:H53"/>
    <mergeCell ref="H54:H58"/>
    <mergeCell ref="H59:H63"/>
    <mergeCell ref="H64:H69"/>
    <mergeCell ref="H70:H73"/>
    <mergeCell ref="H74:H77"/>
    <mergeCell ref="H78:H81"/>
    <mergeCell ref="H82:H85"/>
    <mergeCell ref="H86:H93"/>
    <mergeCell ref="H94:H96"/>
    <mergeCell ref="H97:H103"/>
    <mergeCell ref="H105:H107"/>
    <mergeCell ref="H108:H127"/>
    <mergeCell ref="H128:H129"/>
    <mergeCell ref="H130:H137"/>
    <mergeCell ref="H138:H141"/>
    <mergeCell ref="H142:H145"/>
  </mergeCells>
  <pageMargins left="0.751388888888889" right="0.751388888888889" top="0.472222222222222" bottom="0.432638888888889" header="0.118055555555556" footer="0.2361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可爱银虎斑的主人</cp:lastModifiedBy>
  <dcterms:created xsi:type="dcterms:W3CDTF">2023-09-15T07:35:00Z</dcterms:created>
  <dcterms:modified xsi:type="dcterms:W3CDTF">2024-03-06T08:57:10Z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BC4D0253D9AD46E6B56225BA46741629_11</vt:lpwstr>
  </property>
  <property fmtid="{D5CDD505-2E9C-101B-9397-08002B2CF9AE}" pid="3" name="KSOProductBuildVer">
    <vt:lpwstr>2052-12.1.0.16120</vt:lpwstr>
  </property>
</Properties>
</file>